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86" windowWidth="14955" windowHeight="9435" tabRatio="800" activeTab="0"/>
  </bookViews>
  <sheets>
    <sheet name="2008 신규공사" sheetId="1" r:id="rId1"/>
    <sheet name="2008 신규용역" sheetId="2" r:id="rId2"/>
    <sheet name="2008 신규물품구매" sheetId="3" r:id="rId3"/>
  </sheets>
  <definedNames>
    <definedName name="_xlnm._FilterDatabase" localSheetId="0" hidden="1">'2008 신규공사'!$A$3:$J$111</definedName>
    <definedName name="_xlnm._FilterDatabase" localSheetId="2" hidden="1">'2008 신규물품구매'!$A$4:$K$98</definedName>
    <definedName name="_xlnm._FilterDatabase" localSheetId="1" hidden="1">'2008 신규용역'!$A$4:$K$184</definedName>
    <definedName name="_xlnm.Print_Area" localSheetId="1">'2008 신규용역'!$A$1:$K$183</definedName>
    <definedName name="_xlnm.Print_Titles" localSheetId="0">'2008 신규공사'!$3:$3</definedName>
  </definedNames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B3" authorId="0">
      <text>
        <r>
          <rPr>
            <b/>
            <sz val="9"/>
            <rFont val="굴림"/>
            <family val="3"/>
          </rPr>
          <t>사업부서에서 계약팀으로 계약요정 시기임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Preferred Customer</author>
  </authors>
  <commentList>
    <comment ref="B4" authorId="0">
      <text>
        <r>
          <rPr>
            <b/>
            <sz val="9"/>
            <rFont val="굴림"/>
            <family val="3"/>
          </rPr>
          <t>사업부서에서 계약팀으로 계약요청 시기임</t>
        </r>
      </text>
    </comment>
  </commentList>
</comments>
</file>

<file path=xl/sharedStrings.xml><?xml version="1.0" encoding="utf-8"?>
<sst xmlns="http://schemas.openxmlformats.org/spreadsheetml/2006/main" count="2287" uniqueCount="613">
  <si>
    <t xml:space="preserve"> 2008년도 신규공사 발주계획</t>
  </si>
  <si>
    <t>기발주
(턴키)</t>
  </si>
  <si>
    <t>계약완료</t>
  </si>
  <si>
    <t>발주
시기</t>
  </si>
  <si>
    <t>입찰방법</t>
  </si>
  <si>
    <t>2008년도
예산</t>
  </si>
  <si>
    <t>발주
시기</t>
  </si>
  <si>
    <t>공 사 건 명</t>
  </si>
  <si>
    <t>예산구분</t>
  </si>
  <si>
    <t>사업별</t>
  </si>
  <si>
    <t>공종</t>
  </si>
  <si>
    <t>비고</t>
  </si>
  <si>
    <t>번호</t>
  </si>
  <si>
    <t>(단위 : 백만원)</t>
  </si>
  <si>
    <t>예산구분</t>
  </si>
  <si>
    <t>사업별</t>
  </si>
  <si>
    <t>공종</t>
  </si>
  <si>
    <t>비고</t>
  </si>
  <si>
    <t>2008년도
예산</t>
  </si>
  <si>
    <t>2008년도 신규물품(사업용) 발주계획</t>
  </si>
  <si>
    <t>입찰방법</t>
  </si>
  <si>
    <t>공사규모</t>
  </si>
  <si>
    <t>덕소-원주 복선전철 양평 외 1개역사 신축공사</t>
  </si>
  <si>
    <t>덕소~원주 복선전철 아신~판대 궤도부설공사</t>
  </si>
  <si>
    <t>덕소~원주 복선전철 팔당~국수간 전철전원설비 신설 기타공사(능내SSP,국수 SP건축)</t>
  </si>
  <si>
    <t>덕소~원주 복선전철 용문~서원주 신호설비(전기신호) 신설 기타공사</t>
  </si>
  <si>
    <t>덕소~원주 복선전철 용문~서원주 신호설비(기계신호) 신설 기타공사</t>
  </si>
  <si>
    <t>덕소-원주 복선전철 용문 외 1개 역사 신축공사</t>
  </si>
  <si>
    <t>덕소~원주 복선전철 국수~용문 전철전원설비 신설 기타공사(양평 및용문SSP 건축 전력 포함)</t>
  </si>
  <si>
    <t>덕소~원주 복선전철 아신, 양평역 전력설비기타공사</t>
  </si>
  <si>
    <t>덕소~원주 복선전철 아신, 양평역 통신설비기타공사</t>
  </si>
  <si>
    <t>덕소~원주 복선전철 원덕, 용문 임시역사 신축공사</t>
  </si>
  <si>
    <t>덕소~원주 복선전철 원덕, 용문임시역사 전력설비기타공사(지평 본역사 포함)</t>
  </si>
  <si>
    <t>덕소~원주 복선전철 원덕, 용문임시역사 통신설비기타공사(지평 본역사, 능내SSP, 국수SP 포함)</t>
  </si>
  <si>
    <t>덕소~원주 복선전철 원덕, 용문 본역사 전력설비기타공사</t>
  </si>
  <si>
    <t>덕소~원주 복선전철 원덕, 용문 본역사 통신설비기타공사</t>
  </si>
  <si>
    <t>경부선 군포~의왕간 전철전력공사</t>
  </si>
  <si>
    <t>경부선 군포~의왕간 신호설비공사</t>
  </si>
  <si>
    <t>경부선 군포~의왕간 통신설비공사</t>
  </si>
  <si>
    <t>경부선 당정역사 신축공사</t>
  </si>
  <si>
    <t>경부선 병점차량기지역 노반건설공사</t>
  </si>
  <si>
    <t>경부선 병점차량기지역사 전철전력공사</t>
  </si>
  <si>
    <t>경부선 병점차량기지역사 신호설비공사</t>
  </si>
  <si>
    <t>경부선 병점차량기지역사 통신설비공사</t>
  </si>
  <si>
    <t>중앙선 제천~도담간 복선전철 
삼곡역사 신축공사</t>
  </si>
  <si>
    <t>중앙선 제천~도담간 복선전철 신호설비 신설기타공사</t>
  </si>
  <si>
    <t>동순천~광양 복선화 순천역사 통신설비 신설공사</t>
  </si>
  <si>
    <t>동순천~광양 복선화 순천역사 전력설비 신설공사</t>
  </si>
  <si>
    <t>전라선 순천-여수 철도개량(신풍-여천) 궤도공사</t>
  </si>
  <si>
    <t>순천~여수 복선전철 여수역사 및 검수시설 전력설비 신설공사</t>
  </si>
  <si>
    <t>순천~여수 복선전철 여수역사 및 검수시설 통신설비 신설공사</t>
  </si>
  <si>
    <t>순천~여수 복선전철 전력설비신설공사</t>
  </si>
  <si>
    <t>순천~여수 통신설비 신설 기타공사</t>
  </si>
  <si>
    <t>순천~여수 신호설비 신설 기타공사</t>
  </si>
  <si>
    <t xml:space="preserve">순천~여수 복선전철 전철전원설비 신설공사 </t>
  </si>
  <si>
    <t>전라선 순천-여수간 전차선로 신설공사</t>
  </si>
  <si>
    <t>여천역사외 4개동 신축공사</t>
  </si>
  <si>
    <t>덕양변전소외 3개동 신축공사</t>
  </si>
  <si>
    <t>장항선 예산외 6역 역사전기설비 신설공사</t>
  </si>
  <si>
    <t>장항선 예산외 6역 역사통신설비 신설공사</t>
  </si>
  <si>
    <t>전라선 순천변전소 외 10개소 건물신축공사</t>
  </si>
  <si>
    <t>전라선 신리~임실간 전력설비 신설공사</t>
  </si>
  <si>
    <t>전라선 신리~순천간 통신설비 신설공사</t>
  </si>
  <si>
    <t>중부권내륙화물기지 인입철도 궤도부설 기타공사</t>
  </si>
  <si>
    <t>중부권내륙화물기지 인입철도 지장전철전력설비 공사</t>
  </si>
  <si>
    <t>중부권내륙화물기지 인입철도 지장통신선로 공사</t>
  </si>
  <si>
    <t>중부권내륙화물기지 인입철도 신호설비 공사</t>
  </si>
  <si>
    <t>중부권내륙화물기지 인입철도 철도운영건물 신축공사</t>
  </si>
  <si>
    <t>삼랑진~중리 신호공사(지장물 포함)</t>
  </si>
  <si>
    <t>경전선 및 부산신항배후철도 낙동강,한림정,진영,진례역사 신축공사</t>
  </si>
  <si>
    <t>삼랑진~중리 전철전원설비공사</t>
  </si>
  <si>
    <t>삼랑진~중리간 역사 부대 전기공사</t>
  </si>
  <si>
    <t>삼랑진~중리간 역사부대 통신공사</t>
  </si>
  <si>
    <t>부산신항배후철도 장유역사, 녹산역사, 녹산검수고 신축공사</t>
  </si>
  <si>
    <t>경전선 창원역사 신축공사</t>
  </si>
  <si>
    <t>경전선 마산역사 신축공사</t>
  </si>
  <si>
    <t>삼랑진~진주 복선전철 진례∼마산 궤도부설 기타공사</t>
  </si>
  <si>
    <t>경부선 금계천(상)외 3개소 유도상화공사</t>
  </si>
  <si>
    <t>포항~삼척 철도건설 노반공사(1공구)</t>
  </si>
  <si>
    <t>포항~삼척 철도건설 노반공사(2공구)</t>
  </si>
  <si>
    <t>포항~삼척 철도건설 노반공사(3공구)</t>
  </si>
  <si>
    <t>DRMO 철도인입선 노반신설기타공사</t>
  </si>
  <si>
    <t>DRMO 철도인입선 전차선로 신설기타공사</t>
  </si>
  <si>
    <t>DRMO 철도인입선 신호설비 기타공사</t>
  </si>
  <si>
    <t>운정외 1개역 신축공사</t>
  </si>
  <si>
    <t>운정외 1개역사 통신설비 신설공사</t>
  </si>
  <si>
    <t>운정외 1개역사 전력설비 신설공사</t>
  </si>
  <si>
    <t>경의선 용산~문산간 전철전원설비 신설공사</t>
  </si>
  <si>
    <t>동해남부선 부산~일광간 지장통신설비 이설공사</t>
  </si>
  <si>
    <t>동해남부선 부산~일광간 지장신호설비 신설기타공사</t>
  </si>
  <si>
    <t>신상봉역 전력설비</t>
  </si>
  <si>
    <t>신상봉역 통신설비</t>
  </si>
  <si>
    <t>경부고속철도 울산~부산간(궤도5공구)  궤도부설 기타공사</t>
  </si>
  <si>
    <t>경부고속철도 대구~부산간 터널 소방 방재시설 공사</t>
  </si>
  <si>
    <t>경부고속철도 2단계 부산역사 증축공사</t>
  </si>
  <si>
    <t>경부고속철도 2단계 오송역사 신축공사</t>
  </si>
  <si>
    <t>경부고속철도 2단계 대전역사 증축공사</t>
  </si>
  <si>
    <t>경부고속철도 2단계 김천구미역사 신축공사</t>
  </si>
  <si>
    <t>경부고속철도 2단계 동대구역 증축공사</t>
  </si>
  <si>
    <t>경부고속철도 2단계 울산역사 신축공사</t>
  </si>
  <si>
    <t>경부고속철도 2단계  10-3A 공구 노반신설 기타공사</t>
  </si>
  <si>
    <t>경부고속철도 연결선 및 관제실 통신설비 공사</t>
  </si>
  <si>
    <t>경부고속철도 2단계 대구급전구간 전철전원설비공사</t>
  </si>
  <si>
    <t>경부고속철도 2단계 6-2 공구 노반신설 기타공사</t>
  </si>
  <si>
    <t>경부고속철도 2단계 6-3 공구 노반신설 기타공사</t>
  </si>
  <si>
    <t>경부고속철도 2단계 6-4A 공구 노반신설 기타공사</t>
  </si>
  <si>
    <t>경부고속철도 2단계 6-4B공구 노반신설 기타공사</t>
  </si>
  <si>
    <t>경부고속철도 2단계 오송,대전,김천구미역사 전기공사</t>
  </si>
  <si>
    <t>경부고속철도 2단계 대구,울산,부산역사 전기공사</t>
  </si>
  <si>
    <t>경부고속철도 오송~김천구미간 건축통신 공사</t>
  </si>
  <si>
    <t>경부고속철도 2단계  10-1 공구 노반신설 기타공사</t>
  </si>
  <si>
    <t>경부고속철도 2단계  10-2 공구 노반신설 기타공사</t>
  </si>
  <si>
    <t>경부고속철도 오송~부산간 역무통신 공사</t>
  </si>
  <si>
    <t>경부고속철도 동대구~부산간 건축통신 공사</t>
  </si>
  <si>
    <t>경부고속철도 대전도심구간 지장신호설비 이설 기타공사</t>
  </si>
  <si>
    <t>경부고속철도 대구도심구간 지장신호설비 이설기타공사</t>
  </si>
  <si>
    <t>경부고속철도 오송역 구내 지장신호설비 이설기타공사</t>
  </si>
  <si>
    <t>제한경쟁</t>
  </si>
  <si>
    <t>장기</t>
  </si>
  <si>
    <t>일반
철도</t>
  </si>
  <si>
    <t>건축</t>
  </si>
  <si>
    <t>궤도</t>
  </si>
  <si>
    <t>전력</t>
  </si>
  <si>
    <t>신호</t>
  </si>
  <si>
    <t>통신</t>
  </si>
  <si>
    <t>토목</t>
  </si>
  <si>
    <t>공개경쟁</t>
  </si>
  <si>
    <t>건축</t>
  </si>
  <si>
    <t>계속</t>
  </si>
  <si>
    <t>PQ제한</t>
  </si>
  <si>
    <t>공개경쟁</t>
  </si>
  <si>
    <t>단차</t>
  </si>
  <si>
    <t>장기</t>
  </si>
  <si>
    <t>토목</t>
  </si>
  <si>
    <t>단차</t>
  </si>
  <si>
    <t>광역
철도</t>
  </si>
  <si>
    <t>고속
철도</t>
  </si>
  <si>
    <t>설계중</t>
  </si>
  <si>
    <t>계속</t>
  </si>
  <si>
    <t>(단위 : 백만원)</t>
  </si>
  <si>
    <t>기발주</t>
  </si>
  <si>
    <t>중앙선 제천-도담간 복선전철 신호설비 신설공사 감리용역</t>
  </si>
  <si>
    <t>순천-여수 복선전철 신풍-여천 궤도공사 전면책임감리용역</t>
  </si>
  <si>
    <t>여수역사외 6개소 전력설비 책임감리용역</t>
  </si>
  <si>
    <t>여수역사외 6개소 통신설비 책임감리용역</t>
  </si>
  <si>
    <t>전라선 순천~여수간 전력설비공사 책임감리용역</t>
  </si>
  <si>
    <t>전라선 순천~여수간 통신설비공사 책임감리용역</t>
  </si>
  <si>
    <t>전라선 순천~여수간 신호설비공사 책임감리용역</t>
  </si>
  <si>
    <t>전라선 순천~여수간 전철전원 및 전차선로공사 책임감리용역</t>
  </si>
  <si>
    <t>전라선 순천~여수간 여천역사외 4개동 신축공사 전면책임감리용역</t>
  </si>
  <si>
    <t>전라선 순천~여수간 덕양변전소외 3개동 신축공사 전면책임감리용역</t>
  </si>
  <si>
    <t>감리</t>
  </si>
  <si>
    <t>설계</t>
  </si>
  <si>
    <t>제한경쟁</t>
  </si>
  <si>
    <t>장기</t>
  </si>
  <si>
    <t>일반
철도</t>
  </si>
  <si>
    <t>기타</t>
  </si>
  <si>
    <t>공개경쟁</t>
  </si>
  <si>
    <t>단차</t>
  </si>
  <si>
    <t>단차</t>
  </si>
  <si>
    <t>통신</t>
  </si>
  <si>
    <t>전력</t>
  </si>
  <si>
    <t>신호</t>
  </si>
  <si>
    <t>궤도</t>
  </si>
  <si>
    <t>토목</t>
  </si>
  <si>
    <t>PQ제한</t>
  </si>
  <si>
    <t>수의계약</t>
  </si>
  <si>
    <t>일반
철도</t>
  </si>
  <si>
    <t>궤도</t>
  </si>
  <si>
    <t>전력</t>
  </si>
  <si>
    <t>통신</t>
  </si>
  <si>
    <t>신호</t>
  </si>
  <si>
    <t>계속</t>
  </si>
  <si>
    <t>고속
철도</t>
  </si>
  <si>
    <t>PQ제한</t>
  </si>
  <si>
    <t>노반</t>
  </si>
  <si>
    <t>중앙선 안정-영주간 217k200부근외 2개소 방음벽기초 설치공사</t>
  </si>
  <si>
    <t>일반경쟁</t>
  </si>
  <si>
    <t>토목</t>
  </si>
  <si>
    <t>호남고속철도 1-1공구 건설공사</t>
  </si>
  <si>
    <t>호남고속철도 3-2공구 건설공사</t>
  </si>
  <si>
    <t>노반
건축</t>
  </si>
  <si>
    <t>월계~녹천 철도이설 노반공사 및 기타</t>
  </si>
  <si>
    <t>일반철도</t>
  </si>
  <si>
    <t>일반
철도</t>
  </si>
  <si>
    <t>설계</t>
  </si>
  <si>
    <t>미정</t>
  </si>
  <si>
    <t>수도권 북부내륙화물기지 인입철도 노반 및 궤도 실시설계</t>
  </si>
  <si>
    <t>군장국가산업단지 인입철도 제2공구 노반 실시설계</t>
  </si>
  <si>
    <t>일반철도</t>
  </si>
  <si>
    <t>고속철도</t>
  </si>
  <si>
    <t>광역철도</t>
  </si>
  <si>
    <t>고속철도</t>
  </si>
  <si>
    <t>일반경쟁</t>
  </si>
  <si>
    <t>양수-국수간 가스절연개폐장치 구매
(WP:신규생성)</t>
  </si>
  <si>
    <t>양수-국수간 전철제어반(각종) 구매
(WP:신규생성)</t>
  </si>
  <si>
    <t>양수-국수간 고장점표정장치 구매
(WP:신규생성)</t>
  </si>
  <si>
    <t>양수-국수간 원격진단장치 구매
(WP:신규생성)</t>
  </si>
  <si>
    <t>용산-문산
복선전철</t>
  </si>
  <si>
    <t>경의선 가좌~문산간 C-GIS 배전반 구매</t>
  </si>
  <si>
    <t>경의선 가좌~문산간 배전반(신제품)
구매</t>
  </si>
  <si>
    <t>경의선 가좌~문산간 22.9KV 케이블 
구매</t>
  </si>
  <si>
    <t>덕소-원주
복선전철</t>
  </si>
  <si>
    <t>덕소~원주간 25.8KV 큐비클형가스절연
개폐장치(능내-양평) 구매</t>
  </si>
  <si>
    <t>덕소~원주간 배전반 구매(양수-양평) 
구매</t>
  </si>
  <si>
    <t>경부고속철도 배전반(신제품) 구매</t>
  </si>
  <si>
    <t>덕소~원주 복선전철
자동폐색장치 구매</t>
  </si>
  <si>
    <t>덕소~원주 복선전철
선로전환기 구매</t>
  </si>
  <si>
    <t>덕소~원주 복선전철
LED 신호기구 구매</t>
  </si>
  <si>
    <t>온양온천~신창 외1개 사업 LED 신호기구 구매</t>
  </si>
  <si>
    <t>경의선 가좌~문산간 CU(중소기업 기술
개발제품) 구매</t>
  </si>
  <si>
    <t>제천~도담 복선전철 외
 1개사업 LED 신호기구 구매</t>
  </si>
  <si>
    <t>삼랑진~진주 복선전철
전자연동장치</t>
  </si>
  <si>
    <t>영남내륙화물기지
선로전환기(MJ81)구매</t>
  </si>
  <si>
    <t>경부고속
철도4단계</t>
  </si>
  <si>
    <t>경부고속
철도5단계</t>
  </si>
  <si>
    <t>경부고속
철도9단계</t>
  </si>
  <si>
    <t>경부고속
철도3단계</t>
  </si>
  <si>
    <t>경부고속
철도6단계</t>
  </si>
  <si>
    <t>경부고속
철도7단계</t>
  </si>
  <si>
    <t>경부고속
철도8단계</t>
  </si>
  <si>
    <t>천안-온양온천, 
온양온천-신창</t>
  </si>
  <si>
    <t>제한경쟁</t>
  </si>
  <si>
    <t>일반경쟁</t>
  </si>
  <si>
    <t>경부선 전의역구내 114km979(하)부근외8개소 방음벽 설치공사</t>
  </si>
  <si>
    <t>고속선 천안아산-대전간 110km166(상)부근외 1개소 방음벽 설치공사</t>
  </si>
  <si>
    <t>제한경쟁</t>
  </si>
  <si>
    <t>호남선 신태인~정읍 122k200(하선)부근외 6개소 방음벽 기초 공사</t>
  </si>
  <si>
    <t>호남선 강경~용동 64k450(상선)부근외
5개소 방음벽기초공사</t>
  </si>
  <si>
    <t>경전선 조성~예당 217k450(단우)부근외
1개소 방음벽기초공사</t>
  </si>
  <si>
    <t>수의계약</t>
  </si>
  <si>
    <t>생활관 보일러 교체공사</t>
  </si>
  <si>
    <t>용접공장 인트라넷 설치공사</t>
  </si>
  <si>
    <t>일반경쟁</t>
  </si>
  <si>
    <t>단차</t>
  </si>
  <si>
    <t>궤도</t>
  </si>
  <si>
    <t>고속
철도</t>
  </si>
  <si>
    <t>경부상선 청도-상동간 364k000부근외
2개소 방음벽 기초설치공사</t>
  </si>
  <si>
    <t>단차</t>
  </si>
  <si>
    <t>일반
철도</t>
  </si>
  <si>
    <t>토목</t>
  </si>
  <si>
    <t>중앙선 송포-임포간 350k850(좌)부근외
2개소 방음벽 기초설치 기타공사</t>
  </si>
  <si>
    <t>단가계약</t>
  </si>
  <si>
    <t>일련
번호</t>
  </si>
  <si>
    <t>단위사업명</t>
  </si>
  <si>
    <t>품   명</t>
  </si>
  <si>
    <t>물품총규모</t>
  </si>
  <si>
    <t>비고</t>
  </si>
  <si>
    <t>천안~온양온천 단권변압기(5000KVA) 
구매</t>
  </si>
  <si>
    <t>기발주</t>
  </si>
  <si>
    <t>천안~온양온천 전철제어반 구매설치</t>
  </si>
  <si>
    <t>경부
고속철도</t>
  </si>
  <si>
    <t>경부고속철도 2단계 분기기 부속자재 구매</t>
  </si>
  <si>
    <t>제한경쟁 또는 수의계약</t>
  </si>
  <si>
    <t>철도교통관제
시설설치</t>
  </si>
  <si>
    <t>예비관제실 광전송장치(2.5G)구매</t>
  </si>
  <si>
    <t>예비관제실 광전송장치유니트
(OCUDP)구매</t>
  </si>
  <si>
    <t>예비관제실 사령전화설비 구매</t>
  </si>
  <si>
    <t>경부고속철도외1개사업</t>
  </si>
  <si>
    <t>트롤리선(CU150㎟) 구매</t>
  </si>
  <si>
    <t>덕소~원주외7개사업</t>
  </si>
  <si>
    <t>트롤리선(110㎟,170㎟) 구매</t>
  </si>
  <si>
    <t>일반철도
광역철도</t>
  </si>
  <si>
    <t>덕소~원주외9개사업</t>
  </si>
  <si>
    <t>카드뮴동연선(CdCu80㎟,70㎟,10㎟)구매</t>
  </si>
  <si>
    <t>경부고속철도외3개사업</t>
  </si>
  <si>
    <t>청동연선(Bz65㎟,12㎟) 구매</t>
  </si>
  <si>
    <t>고속철도
일반철도
광역철도</t>
  </si>
  <si>
    <t>중부내륙화물기지외 2개사업</t>
  </si>
  <si>
    <t>강심동연선(CCS65㎟) 구매</t>
  </si>
  <si>
    <t>수의
(구매조건부)</t>
  </si>
  <si>
    <t>천안~온양온천 고장점표정반 구매설치</t>
  </si>
  <si>
    <t>천안~온양온천 원격진단장치 구매설치</t>
  </si>
  <si>
    <t>덕소-원주
복선전철</t>
  </si>
  <si>
    <t>양수-국수간 단권변압기(5000KV) 구매
(WP:신규생성)</t>
  </si>
  <si>
    <t>경부고속
철도2단계</t>
  </si>
  <si>
    <t>경부고속철도 2단계 열차무선시스템 
구매/설치</t>
  </si>
  <si>
    <t>협상</t>
  </si>
  <si>
    <t>용산-문산
복선전철</t>
  </si>
  <si>
    <t>가좌-문산간 단권변압기 구매</t>
  </si>
  <si>
    <t>가좌-문산간 가스절연개폐장치 구매</t>
  </si>
  <si>
    <t>가좌-문산간 전철제어반 구매</t>
  </si>
  <si>
    <t>가좌-문산간 고장점표정반 구매</t>
  </si>
  <si>
    <t>가좌-문산간 원격진단장치 구매</t>
  </si>
  <si>
    <t>제천-도담,
제천-쌍용</t>
  </si>
  <si>
    <t>제천~도담 복선전철외 1개사업 GIS 구매</t>
  </si>
  <si>
    <t>성산-문산간 저압배전반 구매</t>
  </si>
  <si>
    <t>팔당-국수간 저압배전반(각종) 구매</t>
  </si>
  <si>
    <t>천안~온양온천 저압배전반 구매</t>
  </si>
  <si>
    <t xml:space="preserve">순천~여수 복선전철 궤도부설공사외 </t>
  </si>
  <si>
    <t>레일 50kg외 3종</t>
  </si>
  <si>
    <t>장항선개량외 6개</t>
  </si>
  <si>
    <t>분기기 50kgNS I형외 2종</t>
  </si>
  <si>
    <t>분기기 60kg K, WT, #8편개, 탄성좌분기기</t>
  </si>
  <si>
    <t>관리비</t>
  </si>
  <si>
    <t>정보안정화를 위한 정보통신 이중화시스템 구매</t>
  </si>
  <si>
    <t>정보</t>
  </si>
  <si>
    <t>경부고속철도 2단계 22kv 특고압
케이블 구매(울산-부산)</t>
  </si>
  <si>
    <t>덕소~원주 
복선전철</t>
  </si>
  <si>
    <t>덕소~원주 복선전철 
무절연AF궤도회로장치 구매</t>
  </si>
  <si>
    <t>온양온천~
신창,장항선</t>
  </si>
  <si>
    <t>장항선 개량</t>
  </si>
  <si>
    <t>장항선 예산역외 6개소 여객자동안내
장치 구매/설치</t>
  </si>
  <si>
    <t>장항선 예산역외 6개소 방송설비 
구매/설치</t>
  </si>
  <si>
    <t>장항선 예산역외 6개소 CCTV설비 
구매/설치</t>
  </si>
  <si>
    <t>덕소~원주
복선전철</t>
  </si>
  <si>
    <t>중앙선 양수외 7개역 역무자동화설비 
구매/설치</t>
  </si>
  <si>
    <t>중앙선 양수외 7개역 교통카즈시스템 
구매</t>
  </si>
  <si>
    <t>일반철도시설개량
(환경시설개량)</t>
  </si>
  <si>
    <t>방음판 구매</t>
  </si>
  <si>
    <t>2단계입찰
(규격,가격 분리입찰)</t>
  </si>
  <si>
    <t>중앙선 양수외 3개역 여객안내설비 
구매/설치</t>
  </si>
  <si>
    <t>중앙선 양수외 2개역 방송설비 
구매/설치</t>
  </si>
  <si>
    <t>중앙선 양수외 2개역 CCTV설비 
구매/설치</t>
  </si>
  <si>
    <t>제천~도담,
장항선 개량</t>
  </si>
  <si>
    <t>제천~도담 복선전철외 1개사업 
무절연AF궤도회로장치 구매</t>
  </si>
  <si>
    <t>제천~도담 복선전철외 1개사업
자동폐색장치 구매</t>
  </si>
  <si>
    <t>제천~도담, 
중부내륙,
영동선</t>
  </si>
  <si>
    <t>제천~도담 복선전철외
2개사업 선로전환기 구매</t>
  </si>
  <si>
    <t>제천~도담,
영동선</t>
  </si>
  <si>
    <t>삼랑진~진주 
복선전철</t>
  </si>
  <si>
    <t>용산~문산
복선전철</t>
  </si>
  <si>
    <t>경의선 성산외 10개역 방송설비 
구매/설치</t>
  </si>
  <si>
    <t>경의선 성산외 12개역 열차행선안내
설비 구매/설치</t>
  </si>
  <si>
    <t>경의선 성산외 10개역 CCTV설비 구매
설치</t>
  </si>
  <si>
    <t>경의선 금릉역외 1개역 방송설비
구매/설치</t>
  </si>
  <si>
    <t>경의선 금릉역외 1개역 열차행선안내
설비 구매/설치</t>
  </si>
  <si>
    <t>경의선 금릉역외 1개역 CCTV설비 
구매/설치</t>
  </si>
  <si>
    <t>영남내륙
화물기지</t>
  </si>
  <si>
    <t>경의선 가좌~문산간 역무자동화설비
구매/설치</t>
  </si>
  <si>
    <t>경의선 가좌~문산간 교통카드시스템
장비 구매</t>
  </si>
  <si>
    <t>가좌-문산간 원격감시제어장치 구매</t>
  </si>
  <si>
    <t>가좌-문산간 소규모제어장치 구매</t>
  </si>
  <si>
    <t>경부고속 2단계 대구구간 가스절연
개폐장치 구매</t>
  </si>
  <si>
    <t>경부 고속철도 대구 전철변전소 
주변압기(60MVA) 구매/설치</t>
  </si>
  <si>
    <t>천안~온양
온천, 온양
온천~신창,
장항선 개량</t>
  </si>
  <si>
    <t>천안~온양온천 복선전철 외 2개사업 궤도회로기능 감시장치 구매</t>
  </si>
  <si>
    <t>동해북부선
연결사업</t>
  </si>
  <si>
    <t>동해북부선 C-GIS 구매</t>
  </si>
  <si>
    <t>총체</t>
  </si>
  <si>
    <t>동해북부선 배전반 구매</t>
  </si>
  <si>
    <t>경부고속철도 수배전반구매
(동대구-울산)</t>
  </si>
  <si>
    <t>제천~도담
복선전철</t>
  </si>
  <si>
    <t>중앙선 제천역 여객자동안내장치 
구매/설치</t>
  </si>
  <si>
    <t>경부고속철도 2단계구간 오송외 2개역
방송설비 구매/설치</t>
  </si>
  <si>
    <t>경부고속철도 2단계구간 역무
자동화설비 구매/설치</t>
  </si>
  <si>
    <t>경부고속철도 2단계구간 동대구외 
3개역 방송설비 구매/설치</t>
  </si>
  <si>
    <t>경부고속철도 단권변압기 구매
(대구-부산)</t>
  </si>
  <si>
    <t>설계중</t>
  </si>
  <si>
    <t>경부고속철도 전자식배전반 구매
(대구-부산)</t>
  </si>
  <si>
    <t>경부고속철도 특고배전용변압기 구매
(대구-부산)</t>
  </si>
  <si>
    <t>경부고속철도 송전케이블 구매
(대구-부산)</t>
  </si>
  <si>
    <t>경부고속철도 고장점 표정반 구매
(대구-부산)</t>
  </si>
  <si>
    <t>경부고속철도 원격진단장치 구매
(대구-부산)</t>
  </si>
  <si>
    <t>경부고속철도 원격제어설비 구매
(대구-부산)</t>
  </si>
  <si>
    <t>전라선
복선전철화</t>
  </si>
  <si>
    <t>전라선 남원, 순천변전소 주변압기 구매</t>
  </si>
  <si>
    <t>경부고속철도 2단계구간 CTC설비 구매/설치</t>
  </si>
  <si>
    <t>경부고속철도 2단계 여객안내설비 
구매/설치</t>
  </si>
  <si>
    <t>경부고속철도 2단계구간 역사용 
CCTV설비 구매/설치</t>
  </si>
  <si>
    <t>경부고속철도 2단계구간 무인변전설비 
CCTV설비 구매/설치</t>
  </si>
  <si>
    <t>경부고속철도 2단계구간 취약개소 
CCTV설비 구매/설치</t>
  </si>
  <si>
    <t>※ 발주시기 : 사업부서에서 계약팀으로 계약요청 시기임</t>
  </si>
  <si>
    <t>일반
철도</t>
  </si>
  <si>
    <t>2008년도 신규용역 발주계획</t>
  </si>
  <si>
    <t>일련
변호</t>
  </si>
  <si>
    <t>발주
시기</t>
  </si>
  <si>
    <t>용역
구분</t>
  </si>
  <si>
    <t>용  역  건  명</t>
  </si>
  <si>
    <t>입찰방법</t>
  </si>
  <si>
    <t>용역규모</t>
  </si>
  <si>
    <t>2008년도
예산</t>
  </si>
  <si>
    <t>예산구분</t>
  </si>
  <si>
    <t>사업별</t>
  </si>
  <si>
    <t>공종</t>
  </si>
  <si>
    <t>일반</t>
  </si>
  <si>
    <t>경춘선 복선전철 묵현역(가칭)역신설 타당성 연구용역</t>
  </si>
  <si>
    <t>제한경쟁
(실적)</t>
  </si>
  <si>
    <t>단차</t>
  </si>
  <si>
    <t>수탁
사업</t>
  </si>
  <si>
    <t>기타</t>
  </si>
  <si>
    <t>일반</t>
  </si>
  <si>
    <t>레일하역등 기타용역</t>
  </si>
  <si>
    <t>수의계약</t>
  </si>
  <si>
    <t>고속
철도</t>
  </si>
  <si>
    <t>궤도</t>
  </si>
  <si>
    <t>기발주</t>
  </si>
  <si>
    <t>부속자재회송용역
(대구-부산)</t>
  </si>
  <si>
    <t>틸팅열차 기술개발 연구사업 근로자파견 용역</t>
  </si>
  <si>
    <t>일반경쟁</t>
  </si>
  <si>
    <t>감리</t>
  </si>
  <si>
    <t>포항~삼척 철도건설 노반공사 1공구 전면책임감리용역</t>
  </si>
  <si>
    <t>PQ제한</t>
  </si>
  <si>
    <t>장기</t>
  </si>
  <si>
    <t>일반
철도</t>
  </si>
  <si>
    <t>토목</t>
  </si>
  <si>
    <t>문화재</t>
  </si>
  <si>
    <t>경부고속철도 경주 화천리 증용지 발굴조사</t>
  </si>
  <si>
    <t>수의계약</t>
  </si>
  <si>
    <t>고속
철도</t>
  </si>
  <si>
    <t>기타</t>
  </si>
  <si>
    <t>경부고속철도 고양차량기지 중정비시설 건설공사 전면책임감리용역</t>
  </si>
  <si>
    <t>계속</t>
  </si>
  <si>
    <t>기지</t>
  </si>
  <si>
    <t>경부고속철도 대구도심 2차 발굴조사</t>
  </si>
  <si>
    <t>경부고속철도 부산 금정터널 시점부 발굴조사</t>
  </si>
  <si>
    <t>경전선 10공구 문화재 발굴조사</t>
  </si>
  <si>
    <t>철도기관 공동사옥 신축공사 TAB 용역</t>
  </si>
  <si>
    <t>PQ제한</t>
  </si>
  <si>
    <t>장기</t>
  </si>
  <si>
    <t>기계</t>
  </si>
  <si>
    <t>설계</t>
  </si>
  <si>
    <t>호남선 신태인~정읍 122k200(하선)부근외 6개소 방음벽 실시설계 용역</t>
  </si>
  <si>
    <t>단차</t>
  </si>
  <si>
    <t>토목</t>
  </si>
  <si>
    <t>호남선 용동~함열간 64k450(상선)부근외 9개소 방음벽설치공사 실시설계 용역</t>
  </si>
  <si>
    <t>2008년 윤리경영 전화모니터링 위탁관리 용역</t>
  </si>
  <si>
    <t>총무</t>
  </si>
  <si>
    <t>2008년 정보화위탁교육 용역</t>
  </si>
  <si>
    <t>제한경쟁
(지역)</t>
  </si>
  <si>
    <t>2008년도 획계년도 회계감사 및 회계.세무업무자문</t>
  </si>
  <si>
    <t>가상건설 기술개발사업 연구지원용역</t>
  </si>
  <si>
    <t>경부고속철도 2단계 SCADA SYSTEM 
실시설계</t>
  </si>
  <si>
    <t>경부고속철도 고모보수기지 운용용역</t>
  </si>
  <si>
    <t>제한경쟁</t>
  </si>
  <si>
    <t>경부고속철도 고양차량기지 사후환경영향조사용역</t>
  </si>
  <si>
    <t>노반</t>
  </si>
  <si>
    <t>경부고속철도 대구~부산간 공사차량 운영및 정비용역</t>
  </si>
  <si>
    <t>계속비</t>
  </si>
  <si>
    <t>고속철도</t>
  </si>
  <si>
    <t>경부고속철도 오송역사 발굴조사</t>
  </si>
  <si>
    <t>경부고속철도 제10-3B공구 건설폐기물 처리용역</t>
  </si>
  <si>
    <t>일반경쟁</t>
  </si>
  <si>
    <t>경부고속철도(대구경북권) 건설사업(제10-3B공구) 환경영향조사용역</t>
  </si>
  <si>
    <t>고속철도</t>
  </si>
  <si>
    <t xml:space="preserve">감리 </t>
  </si>
  <si>
    <t>경부선 당정역 신축 기타공사 책임감리용역</t>
  </si>
  <si>
    <t>건축</t>
  </si>
  <si>
    <t>설계</t>
  </si>
  <si>
    <t>경원선 월계~녹천 철도이설 노반보완 설계 및 궤도실시설계</t>
  </si>
  <si>
    <t>일반철도</t>
  </si>
  <si>
    <t>경원선 주내~덕정간 타당성 조사연구 용역</t>
  </si>
  <si>
    <t>폐기물</t>
  </si>
  <si>
    <t>경전선 10공구 폐기물 처리용역</t>
  </si>
  <si>
    <t>경전선 제4공구(북창원~마산)복선전철 노반건설공사 건설페기물처리용역</t>
  </si>
  <si>
    <t>일반철도</t>
  </si>
  <si>
    <t>폐기물</t>
  </si>
  <si>
    <t>경전선2공구 폐기물 처리용역</t>
  </si>
  <si>
    <t>도시형자기부상열차실용화사업 시범노선 종합검측방안 기술조사용역</t>
  </si>
  <si>
    <t xml:space="preserve">협상 </t>
  </si>
  <si>
    <t>동해남부선 부전~울산 복선전철 건설사업 (부전~일광,일광~울산 구간) 환경영향조사용역</t>
  </si>
  <si>
    <t>광역철도</t>
  </si>
  <si>
    <t>망우~금곡 복선전철 갈매역사 보완설계</t>
  </si>
  <si>
    <t>광역
철도</t>
  </si>
  <si>
    <t>성남~여주복선전철 제1공구 폐기물 처리용역</t>
  </si>
  <si>
    <t>성남~여주복선전철 제2공구 폐기물 처리용역</t>
  </si>
  <si>
    <t>수도권 고속철도 건설기본계획 용역</t>
  </si>
  <si>
    <t>신분당선 전철(강남~정자)민간투자사업 건축·기계분야 전면책임감리 용역</t>
  </si>
  <si>
    <t>-</t>
  </si>
  <si>
    <t>민자</t>
  </si>
  <si>
    <t>민자
철도</t>
  </si>
  <si>
    <t>정자들(Ⅱ)유물산포지 발굴조사</t>
  </si>
  <si>
    <t>중앙선 송포-임포간 350k850(좌)부근외
3개소 방음벽설치기타공사 실시설계용역</t>
  </si>
  <si>
    <t>제한경쟁</t>
  </si>
  <si>
    <t>일반
철도</t>
  </si>
  <si>
    <t>중앙선 제천~도담간 복선전철 고명역사외 3동 폐기물처리용역</t>
  </si>
  <si>
    <t>틸팅열차 운행을 위한 기존선 개량계획수립 연구용역</t>
  </si>
  <si>
    <t>제한경쟁
(협상)</t>
  </si>
  <si>
    <t>한국철도시설공단 임직원 단체보장보험</t>
  </si>
  <si>
    <t>일반경쟁
(최저가)</t>
  </si>
  <si>
    <t>단년도</t>
  </si>
  <si>
    <t>호남고속철도건설 오송-광주간 사전재해영향성검토 용역</t>
  </si>
  <si>
    <t>계속비</t>
  </si>
  <si>
    <t>DRMO 철도인입선 노반및 궤도실시설계</t>
  </si>
  <si>
    <t>DRMO 철도인입선 신설 전차선로 실시설계</t>
  </si>
  <si>
    <t>전력</t>
  </si>
  <si>
    <t>경부고속철도 2단계 김천구미역사 신축공사  전면책임감리용역</t>
  </si>
  <si>
    <t>경부고속철도 2단계 대구급전구간 전철전원설비 전면책임감리용역</t>
  </si>
  <si>
    <t>경부고속철도 2단계 대전역사 증축공사 전면책임감리용역</t>
  </si>
  <si>
    <t>경부고속철도 2단계 동대구역 증축공사 전면책임감리용역</t>
  </si>
  <si>
    <t>경부고속철도 2단계 부산역사 증축공사 전면책임감리용역</t>
  </si>
  <si>
    <t>경부고속철도 2단계 오송역사 신축공사 전면책임감리용역</t>
  </si>
  <si>
    <t>경부고속철도 2단계 울산역사 신축공사 전면책임감리용역</t>
  </si>
  <si>
    <t>경부고속철도 대구~부산간 궤도공사 폐기물 처리용역</t>
  </si>
  <si>
    <t>경부선 병점차량기지역 궤도실시설계</t>
  </si>
  <si>
    <t>경부선 시흥-석수간17K500~17K620외5개소 방음벽 설치공사 실시설계</t>
  </si>
  <si>
    <t>경부선 심천~대구간유도상화공사 건설폐기물처리용역</t>
  </si>
  <si>
    <t>경부선 전의역구내 114km979(하)부근외8개소 및 고속선 천안아산-대전간 110km166(상)부근외 1개소 방음벽 설치공사 실시설계</t>
  </si>
  <si>
    <t>일반
철도 
고속
철도</t>
  </si>
  <si>
    <t>경전선 4공구 문화재 발굴조사</t>
  </si>
  <si>
    <t>경전선 및 부산신항 삼랑진~마산간 궤도부설 전면책임감리용역</t>
  </si>
  <si>
    <t>경전선 삼랑진~마산간 신호설비 기타공사 전면책임감리용역</t>
  </si>
  <si>
    <t>신호</t>
  </si>
  <si>
    <t>경전선 삼랑진-진주간 복선전철 전차선설비 보완 실시설계</t>
  </si>
  <si>
    <t>경전선 창원역사 외 2개 역사 신축기타공사 전면책임감리용역</t>
  </si>
  <si>
    <t>경춘선 금곡~춘천간 열차무선설비 및 중앙선 덕소-용문간 무선전송시스템 추가실시설계</t>
  </si>
  <si>
    <t>통신</t>
  </si>
  <si>
    <t>경춘선 금곡~춘천간 전철전력설비 보완실시설계</t>
  </si>
  <si>
    <t>경춘선 전동차사무소 건설공사 폐기물처리용역</t>
  </si>
  <si>
    <t>경춘선 전동차사무소 건설공사 환경영향조사용역</t>
  </si>
  <si>
    <t>고양차량기지 중정비시설 폐기물처리용역</t>
  </si>
  <si>
    <t>군장국가산업단지 인입철도 환경영향평가</t>
  </si>
  <si>
    <t>동순천~광양 복선화 광양역사 보완 실시설계</t>
  </si>
  <si>
    <t>건축</t>
  </si>
  <si>
    <t>동순천~광양 복선화 광양역사외 1역 전력설비 실시설계</t>
  </si>
  <si>
    <t xml:space="preserve">동순천~광양 복선화 순천역사 신축 기타공사 건설폐기물 처리용역 </t>
  </si>
  <si>
    <t>동순천~광양 평화신호장 신축 기타공사 실시설계</t>
  </si>
  <si>
    <t>일반
용역</t>
  </si>
  <si>
    <t>동해남부선(부산~울산) 복선전철화에 따른 전동차사무소 건설 기본계획 보완 용역</t>
  </si>
  <si>
    <t>동해선 출입시설 공용야드 건물공사 전면책임감리용역</t>
  </si>
  <si>
    <t>동해선 출입시설 공용야드 문화재 시·발굴조사</t>
  </si>
  <si>
    <t>부산구간 전철전원설비공사 폐기물
처리용역</t>
  </si>
  <si>
    <t>전력</t>
  </si>
  <si>
    <t>부산신항배후철도 신호설비 추가
실시설계</t>
  </si>
  <si>
    <t>부산신항배후철도 전철전력설비 추가 실시설계</t>
  </si>
  <si>
    <t>부산신항배후철도건설에 따른 통신설비 추가설계</t>
  </si>
  <si>
    <t>장기계속</t>
  </si>
  <si>
    <t>신분당선 전철(강남~정자)민간투자사업 궤도공사 전면책임감리 용역</t>
  </si>
  <si>
    <t>신분당선 전철(강남~정자)민간투자사업전기공사 전면책임감리 용역</t>
  </si>
  <si>
    <t>전기</t>
  </si>
  <si>
    <t>감리</t>
  </si>
  <si>
    <t>신분당선전철(강남~정자) 민간투자사업 건축기계분야 전면책임감리용역</t>
  </si>
  <si>
    <t>민자사업</t>
  </si>
  <si>
    <t>영동선 동백산~도계간 전철전력설비 추가설계</t>
  </si>
  <si>
    <t>영동선 동백산~도계간 통신설비 및 광양역 외 1역 추가 실시설계</t>
  </si>
  <si>
    <t>영동선 동백산-도계간 신호설비 변경 실시설계</t>
  </si>
  <si>
    <t>영동선 철도이설 동백산역사 설계용역</t>
  </si>
  <si>
    <t>장항선 예산외6역 전력설비공사 감리용역</t>
  </si>
  <si>
    <t>장항선 예산외6역 통신설비공사 감리용역</t>
  </si>
  <si>
    <t>전라선 신리~순천간 통신유도대책 추가설계</t>
  </si>
  <si>
    <t>전라선 신풍~여천간 월평유물 산포지 문화재 발굴조사 용역</t>
  </si>
  <si>
    <t>중앙선 덕소~원주간 전철설비 감리용역(전차선3공구포함)</t>
  </si>
  <si>
    <t>중앙선 아신~원주 궤도공사 전면책임감리용역</t>
  </si>
  <si>
    <t>중앙선 안정-영주간217k200부근외 2개소 방음벽설치공사 실시설계용역</t>
  </si>
  <si>
    <t>중앙선 전동차사무소 건설공사 환경영향조사용역</t>
  </si>
  <si>
    <t>중앙선 전동차사무소 전면책임감리용역</t>
  </si>
  <si>
    <t>중앙선 팔당~원주간 CTC관제설비 S/W 개수용역</t>
  </si>
  <si>
    <t>태백선 제천~쌍용간 복선전철 에너지사용계획 설계용역</t>
  </si>
  <si>
    <t>태백선 제천~쌍용간 복선전철 통신유도대책 설계용역</t>
  </si>
  <si>
    <t>한국철도시설공단경영혁신 컨설팅 용역</t>
  </si>
  <si>
    <t>호남고속철도 광주차량기지 기술조사</t>
  </si>
  <si>
    <t>복합</t>
  </si>
  <si>
    <t>호남선 흑석리~계룡간 두계2건널목 입체화공사 건설폐기물 처리용역</t>
  </si>
  <si>
    <t>장기계속</t>
  </si>
  <si>
    <t>DRMO철도인입선 신설 신호설비 실시설계</t>
  </si>
  <si>
    <t>신호</t>
  </si>
  <si>
    <t>경부고속철도 10-1,10-2공구 노반신설기타공사 전면책임감리용역</t>
  </si>
  <si>
    <t>설계중</t>
  </si>
  <si>
    <t>경부고속철도 6-2, 6-3공구 노반신설기타공사 전면책임감리용역</t>
  </si>
  <si>
    <t>경부고속철도 6-4A, 6-4B공구 노반신설기타공사 전면책임감리용역</t>
  </si>
  <si>
    <t>경부선 병점차량기지역 신축 기타공사 책임감리용역</t>
  </si>
  <si>
    <t>경원선 신탄리~철원 사후 환경영향조사 용역</t>
  </si>
  <si>
    <t>경전선 및 부산신항 제2-1공구 문화재 발굴조사</t>
  </si>
  <si>
    <t>망우~금곡 복선전철 1공구 노반신설공사 폐기물처리용역</t>
  </si>
  <si>
    <t>성남~여주복선전철 제1,2공구 사후 환경영향조사용역</t>
  </si>
  <si>
    <t>영남내륙기지 건설에 따른 경부선 신동역  CTC관제설비 S/W 개수용역</t>
  </si>
  <si>
    <t>영동선철도이설 외 2건 통신유도대책 추가 설계용역</t>
  </si>
  <si>
    <t>오리~수원 복선전철 문화재 시발굴조사</t>
  </si>
  <si>
    <t>온양온천~신창간 통신유도대책 설계용역</t>
  </si>
  <si>
    <t>통신</t>
  </si>
  <si>
    <t>중부권내륙화물기지 인입철도 궤도부설 기타공사 전면책임감리용역</t>
  </si>
  <si>
    <t>중부권내륙화물기지 인입철도 신호설비 공사 전면책임감리용역</t>
  </si>
  <si>
    <t xml:space="preserve">중부권내륙화물기지 인입철도 지장전철전력설비 공사 전면책임감리용역 </t>
  </si>
  <si>
    <t>천안~온양온천간 통신유도대책 추기 설계</t>
  </si>
  <si>
    <t>천안역 반복선 신설에 따른 CTC관제설비 S/W 개수용역</t>
  </si>
  <si>
    <t>포항~삼척 철도건설 노반공사 2,3공구 전면책임감리용역</t>
  </si>
  <si>
    <t>경부고속철도 부산지구 CTC관제설비 S/W 개수</t>
  </si>
  <si>
    <t>경부고속철도 울산~부산간(궤도5공구) 궤도부설 기타공사 전면책임감리용역</t>
  </si>
  <si>
    <t>마석변전소 및 대성리,상천 구분소 신축설계</t>
  </si>
  <si>
    <t>망우~금곡 복선전철 별내역사 신축설계</t>
  </si>
  <si>
    <t>일반경쟁
(현상설계)</t>
  </si>
  <si>
    <t>예산외6역 폐기물 처리용역</t>
  </si>
  <si>
    <t>정자들(Ⅰ)유물산포지 발굴조사</t>
  </si>
  <si>
    <t>중부권내륙화물기지 인입철도 CTC 관제설비 S/W 개수용역</t>
  </si>
  <si>
    <t>중앙선 제천~도담간 CTC관제설비 S/W 개수용역</t>
  </si>
  <si>
    <t>철도건설기준 정비용역(노반분야)</t>
  </si>
  <si>
    <t>호남고속철도건설 오송-광주간 노반신설공사 실시설계감리 용역</t>
  </si>
  <si>
    <t>경전선 삼랑진~중리간 역사부대 통신설비공사 감리용역</t>
  </si>
  <si>
    <t>경전선 삼랑진~중리간 역사부대전기공사 감리용역</t>
  </si>
  <si>
    <t>경전선 삼랑진~중리간 전철전원 설비공사 감리용역</t>
  </si>
  <si>
    <t>공항철도 2단계구간 궤도공사 전면책임감리 용역</t>
  </si>
  <si>
    <t>부산신항 배후철도 낙동강역 외 3개역사 신축공사 감리용역</t>
  </si>
  <si>
    <t>부산신항 배후철도 장유역사 외 1개소 및 녹산검수고 신축공사감리용역</t>
  </si>
  <si>
    <t>오리~수원 복선전철 궤도실시설계</t>
  </si>
  <si>
    <t>경부고속철도 오송~부산간 역무통신공사 감리용역</t>
  </si>
  <si>
    <t>경원선 월계~녹천간 전철전력설비 추가 실시설계</t>
  </si>
  <si>
    <t>경춘선 망우~금곡간 복선전철 제2공구 사능문화재 발굴조사</t>
  </si>
  <si>
    <t>경춘선 복선전철 망우전동차승무사무소 신축설계</t>
  </si>
  <si>
    <t>동해남부선(부산~울산) 복선전철 제1,2,3공구 건설폐기물처리용역</t>
  </si>
  <si>
    <t>왕십리~선릉간 복선전철 통신설비 추가 실시설계</t>
  </si>
  <si>
    <t>호남고속철도건설 오송-광주간 노반신설공사 실시설계용역</t>
  </si>
  <si>
    <t xml:space="preserve"> 동해남부선(부산~울산) 복선전철
 제1공구 문화재시굴조사</t>
  </si>
  <si>
    <t>경부고속철도 2단계구간 통신유도대책 검토용역</t>
  </si>
  <si>
    <t>제한경쟁
(RFP)</t>
  </si>
  <si>
    <t>경부고속철도 대구~부산간 열차무선설비 책임감리용역</t>
  </si>
  <si>
    <t>경부고속철도 대구~부산간 지진계측설비 구축 용역</t>
  </si>
  <si>
    <t>성남~여주복선전철 제5공구 노반 전면책임감리용역</t>
  </si>
  <si>
    <t>성남~여주복선전철 제6공구 노반 전면책임감리용역</t>
  </si>
  <si>
    <t>성남~여주복선전철 제8공구 노반 전면책임감리용역</t>
  </si>
  <si>
    <t xml:space="preserve">수원~인천(어천~한대앞) 복선전철 노반 재설계 </t>
  </si>
  <si>
    <t>협약결과에 따라 결정</t>
  </si>
  <si>
    <t>수원~인천(어천~한대앞) 복선전철 노반 재설계 설계감리</t>
  </si>
  <si>
    <t>진주역사 외 1개소 건축실시설계</t>
  </si>
  <si>
    <t xml:space="preserve"> 동해남부선(부산~울산) 복선전철
 제9공구 문화재시굴조사</t>
  </si>
  <si>
    <t>경부고속철도 대구구간 전철전원설비공사 폐기물 처리용역</t>
  </si>
  <si>
    <t>군장국가산업단지 인입철도 제1공구 노반 실시설계</t>
  </si>
  <si>
    <t>장항선개량 궤도공사 폐기물처리용역</t>
  </si>
  <si>
    <t>궤도</t>
  </si>
  <si>
    <t>오송기지 경비청소용역</t>
  </si>
  <si>
    <t>오송기지 신호설비 운영 및 보수용역</t>
  </si>
  <si>
    <t>오폐수처리시설관리용역</t>
  </si>
  <si>
    <t>폐기물처리 용역</t>
  </si>
  <si>
    <t>'08.3.31 기준</t>
  </si>
</sst>
</file>

<file path=xl/styles.xml><?xml version="1.0" encoding="utf-8"?>
<styleSheet xmlns="http://schemas.openxmlformats.org/spreadsheetml/2006/main">
  <numFmts count="4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,000,000&quot;)&quot;"/>
    <numFmt numFmtId="178" formatCode="#,##0_);[Red]\(#,##0\)"/>
    <numFmt numFmtId="179" formatCode="0.00_ "/>
    <numFmt numFmtId="180" formatCode="0_ "/>
    <numFmt numFmtId="181" formatCode="mm&quot;월&quot;\ dd&quot;일&quot;"/>
    <numFmt numFmtId="182" formatCode="0_);[Red]\(0\)"/>
    <numFmt numFmtId="183" formatCode="0.0%"/>
    <numFmt numFmtId="184" formatCode="0.0_);[Red]\(0.0\)"/>
    <numFmt numFmtId="185" formatCode="0.00_);[Red]\(0.00\)"/>
    <numFmt numFmtId="186" formatCode="#,##0_ ;[Red]\-#,##0\ "/>
    <numFmt numFmtId="187" formatCode="#,##0;[Red]#,##0"/>
    <numFmt numFmtId="188" formatCode="#,##0_);\(#,##0\)"/>
    <numFmt numFmtId="189" formatCode="0;[Red]0"/>
    <numFmt numFmtId="190" formatCode="0_);\(0\)"/>
    <numFmt numFmtId="191" formatCode="0.00000000_ "/>
    <numFmt numFmtId="192" formatCode="0.0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_ "/>
    <numFmt numFmtId="199" formatCode="0.00;[Red]0.00"/>
    <numFmt numFmtId="200" formatCode="_-* #,##0.0_-;\-* #,##0.0_-;_-* &quot;-&quot;_-;_-@_-"/>
    <numFmt numFmtId="201" formatCode="_-* #,##0.00_-;\-* #,##0.00_-;_-* &quot;-&quot;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m&quot;/&quot;d;@"/>
    <numFmt numFmtId="207" formatCode="[$-412]yyyy&quot;년&quot;\ m&quot;월&quot;\ d&quot;일&quot;\ dddd"/>
    <numFmt numFmtId="208" formatCode="mmm/yyyy"/>
    <numFmt numFmtId="209" formatCode="[$-412]yyyy&quot;년&quot;\ mm&quot;월&quot;\ dd&quot;일&quot;\ dddd"/>
  </numFmts>
  <fonts count="31">
    <font>
      <sz val="11"/>
      <name val="굴림"/>
      <family val="3"/>
    </font>
    <font>
      <sz val="8"/>
      <name val="굴림"/>
      <family val="3"/>
    </font>
    <font>
      <sz val="8"/>
      <name val="돋움"/>
      <family val="3"/>
    </font>
    <font>
      <sz val="9"/>
      <name val="굴림"/>
      <family val="3"/>
    </font>
    <font>
      <sz val="10"/>
      <name val="돋움"/>
      <family val="3"/>
    </font>
    <font>
      <sz val="9"/>
      <color indexed="8"/>
      <name val="굴림체"/>
      <family val="3"/>
    </font>
    <font>
      <sz val="8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sz val="10"/>
      <color indexed="8"/>
      <name val="굴림체"/>
      <family val="3"/>
    </font>
    <font>
      <b/>
      <u val="single"/>
      <sz val="24"/>
      <color indexed="8"/>
      <name val="굴림체"/>
      <family val="3"/>
    </font>
    <font>
      <sz val="11"/>
      <color indexed="8"/>
      <name val="굴림체"/>
      <family val="3"/>
    </font>
    <font>
      <sz val="11"/>
      <name val="굴림체"/>
      <family val="3"/>
    </font>
    <font>
      <b/>
      <sz val="11"/>
      <name val="돋움"/>
      <family val="3"/>
    </font>
    <font>
      <b/>
      <u val="single"/>
      <sz val="20"/>
      <name val="돋움"/>
      <family val="3"/>
    </font>
    <font>
      <b/>
      <sz val="9"/>
      <name val="굴림체"/>
      <family val="3"/>
    </font>
    <font>
      <sz val="9"/>
      <name val="돋움"/>
      <family val="3"/>
    </font>
    <font>
      <u val="single"/>
      <sz val="11"/>
      <color indexed="12"/>
      <name val="굴림"/>
      <family val="3"/>
    </font>
    <font>
      <u val="single"/>
      <sz val="11"/>
      <color indexed="36"/>
      <name val="굴림"/>
      <family val="3"/>
    </font>
    <font>
      <b/>
      <sz val="11"/>
      <color indexed="10"/>
      <name val="돋움"/>
      <family val="3"/>
    </font>
    <font>
      <sz val="10"/>
      <color indexed="10"/>
      <name val="굴림체"/>
      <family val="3"/>
    </font>
    <font>
      <sz val="11"/>
      <color indexed="10"/>
      <name val="굴림체"/>
      <family val="3"/>
    </font>
    <font>
      <sz val="11"/>
      <name val="돋움"/>
      <family val="3"/>
    </font>
    <font>
      <sz val="10"/>
      <name val="굴림"/>
      <family val="3"/>
    </font>
    <font>
      <sz val="9"/>
      <color indexed="8"/>
      <name val="돋움"/>
      <family val="3"/>
    </font>
    <font>
      <sz val="11"/>
      <color indexed="8"/>
      <name val="돋움"/>
      <family val="3"/>
    </font>
    <font>
      <sz val="12"/>
      <color indexed="10"/>
      <name val="돋움"/>
      <family val="3"/>
    </font>
    <font>
      <b/>
      <sz val="9"/>
      <name val="굴림"/>
      <family val="3"/>
    </font>
    <font>
      <sz val="10"/>
      <color indexed="10"/>
      <name val="굴림"/>
      <family val="3"/>
    </font>
    <font>
      <sz val="10"/>
      <color indexed="10"/>
      <name val="돋움"/>
      <family val="3"/>
    </font>
    <font>
      <b/>
      <sz val="8"/>
      <name val="굴림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7" fillId="0" borderId="0" xfId="17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86" fontId="8" fillId="0" borderId="3" xfId="0" applyNumberFormat="1" applyFont="1" applyFill="1" applyBorder="1" applyAlignment="1">
      <alignment horizontal="right" vertical="center"/>
    </xf>
    <xf numFmtId="41" fontId="8" fillId="0" borderId="3" xfId="17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 shrinkToFit="1"/>
    </xf>
    <xf numFmtId="178" fontId="8" fillId="0" borderId="3" xfId="0" applyNumberFormat="1" applyFont="1" applyFill="1" applyBorder="1" applyAlignment="1">
      <alignment horizontal="left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178" fontId="8" fillId="0" borderId="3" xfId="17" applyNumberFormat="1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22" applyFont="1" applyFill="1" applyBorder="1" applyAlignment="1">
      <alignment horizontal="center" vertical="center"/>
      <protection/>
    </xf>
    <xf numFmtId="0" fontId="8" fillId="0" borderId="3" xfId="22" applyFont="1" applyFill="1" applyBorder="1" applyAlignment="1">
      <alignment horizontal="left" vertical="center" wrapText="1"/>
      <protection/>
    </xf>
    <xf numFmtId="0" fontId="8" fillId="0" borderId="3" xfId="22" applyFont="1" applyFill="1" applyBorder="1" applyAlignment="1">
      <alignment horizontal="center" vertical="center" wrapText="1"/>
      <protection/>
    </xf>
    <xf numFmtId="41" fontId="8" fillId="0" borderId="3" xfId="17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86" fontId="8" fillId="0" borderId="4" xfId="0" applyNumberFormat="1" applyFont="1" applyFill="1" applyBorder="1" applyAlignment="1">
      <alignment horizontal="right" vertical="center"/>
    </xf>
    <xf numFmtId="41" fontId="8" fillId="0" borderId="4" xfId="17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41" fontId="5" fillId="0" borderId="3" xfId="17" applyFont="1" applyFill="1" applyBorder="1" applyAlignment="1">
      <alignment horizontal="right" vertical="center"/>
    </xf>
    <xf numFmtId="41" fontId="7" fillId="0" borderId="3" xfId="17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178" fontId="8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182" fontId="8" fillId="0" borderId="4" xfId="0" applyNumberFormat="1" applyFont="1" applyFill="1" applyBorder="1" applyAlignment="1">
      <alignment horizontal="center" vertical="center"/>
    </xf>
    <xf numFmtId="182" fontId="8" fillId="0" borderId="3" xfId="0" applyNumberFormat="1" applyFont="1" applyFill="1" applyBorder="1" applyAlignment="1">
      <alignment horizontal="center" vertical="center"/>
    </xf>
    <xf numFmtId="182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86" fontId="8" fillId="0" borderId="11" xfId="0" applyNumberFormat="1" applyFont="1" applyFill="1" applyBorder="1" applyAlignment="1">
      <alignment horizontal="right" vertical="center"/>
    </xf>
    <xf numFmtId="41" fontId="8" fillId="0" borderId="11" xfId="17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41" fontId="7" fillId="0" borderId="3" xfId="17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1" fontId="8" fillId="0" borderId="3" xfId="17" applyFont="1" applyFill="1" applyBorder="1" applyAlignment="1">
      <alignment vertical="center" wrapText="1"/>
    </xf>
    <xf numFmtId="41" fontId="9" fillId="0" borderId="3" xfId="17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14" fontId="4" fillId="0" borderId="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8" fillId="0" borderId="3" xfId="0" applyFont="1" applyFill="1" applyBorder="1" applyAlignment="1">
      <alignment vertical="center" wrapText="1"/>
    </xf>
    <xf numFmtId="41" fontId="8" fillId="0" borderId="3" xfId="17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1" fontId="4" fillId="0" borderId="3" xfId="17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41" fontId="5" fillId="2" borderId="14" xfId="17" applyFont="1" applyFill="1" applyBorder="1" applyAlignment="1">
      <alignment horizontal="center" vertical="center"/>
    </xf>
    <xf numFmtId="41" fontId="5" fillId="2" borderId="14" xfId="17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41" fontId="7" fillId="0" borderId="3" xfId="17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1" fontId="7" fillId="0" borderId="3" xfId="17" applyFont="1" applyBorder="1" applyAlignment="1">
      <alignment vertical="center"/>
    </xf>
    <xf numFmtId="41" fontId="16" fillId="0" borderId="3" xfId="17" applyFont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41" fontId="9" fillId="0" borderId="3" xfId="17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41" fontId="7" fillId="0" borderId="0" xfId="17" applyFont="1" applyAlignment="1">
      <alignment horizontal="center" vertical="center"/>
    </xf>
    <xf numFmtId="41" fontId="5" fillId="0" borderId="3" xfId="17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41" fontId="7" fillId="0" borderId="11" xfId="17" applyFont="1" applyBorder="1" applyAlignment="1">
      <alignment horizontal="right" vertical="center"/>
    </xf>
    <xf numFmtId="41" fontId="7" fillId="0" borderId="11" xfId="17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5" fillId="0" borderId="3" xfId="17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1" fontId="5" fillId="0" borderId="3" xfId="17" applyFont="1" applyFill="1" applyBorder="1" applyAlignment="1" applyProtection="1">
      <alignment horizontal="center" vertical="center" shrinkToFit="1"/>
      <protection/>
    </xf>
    <xf numFmtId="14" fontId="16" fillId="0" borderId="7" xfId="0" applyNumberFormat="1" applyFont="1" applyBorder="1" applyAlignment="1">
      <alignment horizontal="center" vertical="center"/>
    </xf>
    <xf numFmtId="41" fontId="24" fillId="0" borderId="3" xfId="17" applyFont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41" fontId="7" fillId="0" borderId="3" xfId="17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186" fontId="12" fillId="0" borderId="0" xfId="0" applyNumberFormat="1" applyFont="1" applyAlignment="1">
      <alignment/>
    </xf>
    <xf numFmtId="178" fontId="8" fillId="0" borderId="3" xfId="0" applyNumberFormat="1" applyFont="1" applyFill="1" applyBorder="1" applyAlignment="1">
      <alignment vertical="center" wrapText="1"/>
    </xf>
    <xf numFmtId="178" fontId="8" fillId="0" borderId="3" xfId="0" applyNumberFormat="1" applyFont="1" applyFill="1" applyBorder="1" applyAlignment="1">
      <alignment vertical="center"/>
    </xf>
    <xf numFmtId="178" fontId="8" fillId="0" borderId="3" xfId="22" applyNumberFormat="1" applyFont="1" applyFill="1" applyBorder="1" applyAlignment="1">
      <alignment vertical="center"/>
      <protection/>
    </xf>
    <xf numFmtId="178" fontId="8" fillId="0" borderId="3" xfId="0" applyNumberFormat="1" applyFont="1" applyFill="1" applyBorder="1" applyAlignment="1" quotePrefix="1">
      <alignment vertical="center"/>
    </xf>
    <xf numFmtId="178" fontId="8" fillId="0" borderId="3" xfId="17" applyNumberFormat="1" applyFont="1" applyFill="1" applyBorder="1" applyAlignment="1">
      <alignment vertical="center"/>
    </xf>
    <xf numFmtId="178" fontId="7" fillId="0" borderId="3" xfId="17" applyNumberFormat="1" applyFont="1" applyFill="1" applyBorder="1" applyAlignment="1">
      <alignment vertical="center"/>
    </xf>
    <xf numFmtId="178" fontId="5" fillId="0" borderId="3" xfId="17" applyNumberFormat="1" applyFont="1" applyFill="1" applyBorder="1" applyAlignment="1">
      <alignment vertical="center"/>
    </xf>
    <xf numFmtId="178" fontId="16" fillId="0" borderId="3" xfId="0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horizontal="center" vertical="center" wrapText="1"/>
    </xf>
    <xf numFmtId="41" fontId="4" fillId="0" borderId="3" xfId="17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 shrinkToFit="1"/>
    </xf>
    <xf numFmtId="0" fontId="9" fillId="0" borderId="3" xfId="0" applyFont="1" applyFill="1" applyBorder="1" applyAlignment="1" quotePrefix="1">
      <alignment horizontal="right" vertical="center" wrapText="1" shrinkToFit="1"/>
    </xf>
    <xf numFmtId="0" fontId="9" fillId="0" borderId="3" xfId="0" applyFont="1" applyFill="1" applyBorder="1" applyAlignment="1">
      <alignment horizontal="right" vertical="center" wrapText="1" shrinkToFit="1"/>
    </xf>
    <xf numFmtId="0" fontId="25" fillId="0" borderId="3" xfId="0" applyFont="1" applyFill="1" applyBorder="1" applyAlignment="1">
      <alignment horizontal="center" vertical="center"/>
    </xf>
    <xf numFmtId="0" fontId="26" fillId="0" borderId="17" xfId="0" applyFont="1" applyBorder="1" applyAlignment="1">
      <alignment vertical="center" wrapText="1"/>
    </xf>
    <xf numFmtId="0" fontId="5" fillId="0" borderId="3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41" fontId="7" fillId="0" borderId="18" xfId="17" applyFont="1" applyBorder="1" applyAlignment="1">
      <alignment vertical="center"/>
    </xf>
    <xf numFmtId="41" fontId="7" fillId="0" borderId="18" xfId="17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0" fillId="0" borderId="0" xfId="0" applyNumberFormat="1" applyAlignment="1">
      <alignment/>
    </xf>
    <xf numFmtId="0" fontId="5" fillId="0" borderId="2" xfId="0" applyFont="1" applyFill="1" applyBorder="1" applyAlignment="1">
      <alignment horizontal="center" vertical="center"/>
    </xf>
    <xf numFmtId="14" fontId="16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41" fontId="7" fillId="0" borderId="3" xfId="17" applyFont="1" applyFill="1" applyBorder="1" applyAlignment="1">
      <alignment vertical="center"/>
    </xf>
    <xf numFmtId="0" fontId="9" fillId="0" borderId="3" xfId="0" applyFont="1" applyBorder="1" applyAlignment="1">
      <alignment horizontal="justify" vertical="center"/>
    </xf>
    <xf numFmtId="41" fontId="16" fillId="0" borderId="3" xfId="17" applyFont="1" applyFill="1" applyBorder="1" applyAlignment="1">
      <alignment horizontal="center" vertical="center"/>
    </xf>
    <xf numFmtId="41" fontId="5" fillId="0" borderId="4" xfId="17" applyFont="1" applyBorder="1" applyAlignment="1">
      <alignment horizontal="right" vertical="center"/>
    </xf>
    <xf numFmtId="0" fontId="9" fillId="0" borderId="1" xfId="0" applyFont="1" applyBorder="1" applyAlignment="1" quotePrefix="1">
      <alignment/>
    </xf>
    <xf numFmtId="0" fontId="9" fillId="0" borderId="1" xfId="0" applyFont="1" applyBorder="1" applyAlignment="1">
      <alignment/>
    </xf>
    <xf numFmtId="0" fontId="5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41" fontId="8" fillId="0" borderId="4" xfId="17" applyFont="1" applyFill="1" applyBorder="1" applyAlignment="1">
      <alignment vertical="center" wrapText="1"/>
    </xf>
    <xf numFmtId="41" fontId="5" fillId="0" borderId="3" xfId="17" applyFont="1" applyFill="1" applyBorder="1" applyAlignment="1">
      <alignment horizontal="center" vertical="center"/>
    </xf>
    <xf numFmtId="41" fontId="8" fillId="0" borderId="4" xfId="17" applyFont="1" applyBorder="1" applyAlignment="1">
      <alignment horizontal="right" vertical="center"/>
    </xf>
    <xf numFmtId="186" fontId="8" fillId="0" borderId="21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41" fontId="5" fillId="2" borderId="23" xfId="17" applyFont="1" applyFill="1" applyBorder="1" applyAlignment="1">
      <alignment horizontal="center" vertical="center"/>
    </xf>
    <xf numFmtId="41" fontId="5" fillId="2" borderId="23" xfId="17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41" fontId="9" fillId="0" borderId="3" xfId="17" applyFont="1" applyFill="1" applyBorder="1" applyAlignment="1">
      <alignment horizontal="left" vertical="center"/>
    </xf>
    <xf numFmtId="178" fontId="9" fillId="0" borderId="3" xfId="17" applyNumberFormat="1" applyFont="1" applyFill="1" applyBorder="1" applyAlignment="1">
      <alignment vertical="center" wrapText="1"/>
    </xf>
    <xf numFmtId="41" fontId="9" fillId="0" borderId="3" xfId="17" applyFont="1" applyFill="1" applyBorder="1" applyAlignment="1">
      <alignment horizontal="center" vertical="center"/>
    </xf>
    <xf numFmtId="178" fontId="9" fillId="0" borderId="3" xfId="17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justify" vertical="center"/>
    </xf>
    <xf numFmtId="178" fontId="20" fillId="0" borderId="3" xfId="0" applyNumberFormat="1" applyFont="1" applyFill="1" applyBorder="1" applyAlignment="1">
      <alignment vertical="center" wrapText="1"/>
    </xf>
    <xf numFmtId="14" fontId="16" fillId="2" borderId="25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/>
    </xf>
    <xf numFmtId="14" fontId="23" fillId="0" borderId="17" xfId="0" applyNumberFormat="1" applyFont="1" applyFill="1" applyBorder="1" applyAlignment="1">
      <alignment horizontal="center" vertical="center"/>
    </xf>
    <xf numFmtId="14" fontId="29" fillId="0" borderId="17" xfId="0" applyNumberFormat="1" applyFon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41" fontId="7" fillId="0" borderId="27" xfId="17" applyFont="1" applyFill="1" applyBorder="1" applyAlignment="1">
      <alignment horizontal="right" vertical="center"/>
    </xf>
    <xf numFmtId="178" fontId="7" fillId="0" borderId="27" xfId="0" applyNumberFormat="1" applyFont="1" applyFill="1" applyBorder="1" applyAlignment="1">
      <alignment vertical="center" wrapText="1"/>
    </xf>
    <xf numFmtId="14" fontId="16" fillId="0" borderId="2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2008 신규물품구매" xfId="21"/>
    <cellStyle name="표준_신규용역" xfId="22"/>
    <cellStyle name="Hyperlink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workbookViewId="0" topLeftCell="A1">
      <pane ySplit="3" topLeftCell="BM4" activePane="bottomLeft" state="frozen"/>
      <selection pane="topLeft" activeCell="A1" sqref="A1"/>
      <selection pane="bottomLeft" activeCell="J107" sqref="J107"/>
    </sheetView>
  </sheetViews>
  <sheetFormatPr defaultColWidth="9.00390625" defaultRowHeight="13.5"/>
  <cols>
    <col min="1" max="1" width="4.50390625" style="0" bestFit="1" customWidth="1"/>
    <col min="2" max="2" width="5.25390625" style="9" customWidth="1"/>
    <col min="3" max="3" width="31.625" style="1" bestFit="1" customWidth="1"/>
    <col min="4" max="4" width="10.625" style="1" customWidth="1"/>
    <col min="5" max="5" width="9.625" style="0" customWidth="1"/>
    <col min="6" max="6" width="7.875" style="0" customWidth="1"/>
    <col min="7" max="7" width="7.50390625" style="0" bestFit="1" customWidth="1"/>
    <col min="8" max="8" width="6.00390625" style="0" bestFit="1" customWidth="1"/>
    <col min="9" max="9" width="6.625" style="0" customWidth="1"/>
  </cols>
  <sheetData>
    <row r="1" spans="1:10" s="2" customFormat="1" ht="31.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2" customFormat="1" ht="13.5" customHeight="1">
      <c r="A2" s="179" t="s">
        <v>612</v>
      </c>
      <c r="B2" s="180"/>
      <c r="C2" s="3"/>
      <c r="D2" s="3"/>
      <c r="F2" s="4"/>
      <c r="J2" s="22" t="s">
        <v>139</v>
      </c>
    </row>
    <row r="3" spans="1:10" s="5" customFormat="1" ht="32.25" customHeight="1">
      <c r="A3" s="50" t="s">
        <v>12</v>
      </c>
      <c r="B3" s="61" t="s">
        <v>6</v>
      </c>
      <c r="C3" s="52" t="s">
        <v>7</v>
      </c>
      <c r="D3" s="52" t="s">
        <v>20</v>
      </c>
      <c r="E3" s="51" t="s">
        <v>21</v>
      </c>
      <c r="F3" s="51" t="s">
        <v>18</v>
      </c>
      <c r="G3" s="52" t="s">
        <v>8</v>
      </c>
      <c r="H3" s="52" t="s">
        <v>9</v>
      </c>
      <c r="I3" s="52" t="s">
        <v>10</v>
      </c>
      <c r="J3" s="62" t="s">
        <v>11</v>
      </c>
    </row>
    <row r="4" spans="1:10" s="21" customFormat="1" ht="30.75" customHeight="1">
      <c r="A4" s="58">
        <v>1</v>
      </c>
      <c r="B4" s="64">
        <v>1</v>
      </c>
      <c r="C4" s="46" t="s">
        <v>78</v>
      </c>
      <c r="D4" s="47" t="s">
        <v>130</v>
      </c>
      <c r="E4" s="48">
        <v>186966</v>
      </c>
      <c r="F4" s="48">
        <v>3000</v>
      </c>
      <c r="G4" s="49" t="s">
        <v>132</v>
      </c>
      <c r="H4" s="59" t="s">
        <v>119</v>
      </c>
      <c r="I4" s="45" t="s">
        <v>125</v>
      </c>
      <c r="J4" s="60" t="s">
        <v>2</v>
      </c>
    </row>
    <row r="5" spans="1:10" s="21" customFormat="1" ht="30.75" customHeight="1">
      <c r="A5" s="58">
        <v>2</v>
      </c>
      <c r="B5" s="109">
        <v>1</v>
      </c>
      <c r="C5" s="106" t="s">
        <v>179</v>
      </c>
      <c r="D5" s="28" t="s">
        <v>117</v>
      </c>
      <c r="E5" s="77">
        <v>344070</v>
      </c>
      <c r="F5" s="78">
        <v>6881</v>
      </c>
      <c r="G5" s="78" t="s">
        <v>172</v>
      </c>
      <c r="H5" s="76" t="s">
        <v>173</v>
      </c>
      <c r="I5" s="79" t="s">
        <v>175</v>
      </c>
      <c r="J5" s="194" t="s">
        <v>1</v>
      </c>
    </row>
    <row r="6" spans="1:10" s="21" customFormat="1" ht="42" customHeight="1">
      <c r="A6" s="58">
        <v>3</v>
      </c>
      <c r="B6" s="109">
        <v>1</v>
      </c>
      <c r="C6" s="106" t="s">
        <v>180</v>
      </c>
      <c r="D6" s="28" t="s">
        <v>117</v>
      </c>
      <c r="E6" s="77">
        <v>269830</v>
      </c>
      <c r="F6" s="78">
        <v>5397</v>
      </c>
      <c r="G6" s="78" t="s">
        <v>172</v>
      </c>
      <c r="H6" s="76" t="s">
        <v>173</v>
      </c>
      <c r="I6" s="76" t="s">
        <v>181</v>
      </c>
      <c r="J6" s="82" t="s">
        <v>1</v>
      </c>
    </row>
    <row r="7" spans="1:10" s="21" customFormat="1" ht="24">
      <c r="A7" s="58">
        <v>4</v>
      </c>
      <c r="B7" s="65">
        <v>3</v>
      </c>
      <c r="C7" s="27" t="s">
        <v>77</v>
      </c>
      <c r="D7" s="28" t="s">
        <v>130</v>
      </c>
      <c r="E7" s="29">
        <v>3473</v>
      </c>
      <c r="F7" s="29">
        <v>2900</v>
      </c>
      <c r="G7" s="30" t="s">
        <v>131</v>
      </c>
      <c r="H7" s="36" t="s">
        <v>119</v>
      </c>
      <c r="I7" s="26" t="s">
        <v>125</v>
      </c>
      <c r="J7" s="53" t="s">
        <v>2</v>
      </c>
    </row>
    <row r="8" spans="1:10" s="21" customFormat="1" ht="30.75" customHeight="1">
      <c r="A8" s="58">
        <v>6</v>
      </c>
      <c r="B8" s="65">
        <v>3</v>
      </c>
      <c r="C8" s="27" t="s">
        <v>39</v>
      </c>
      <c r="D8" s="26" t="s">
        <v>117</v>
      </c>
      <c r="E8" s="29">
        <v>13405</v>
      </c>
      <c r="F8" s="29">
        <v>1594</v>
      </c>
      <c r="G8" s="30" t="s">
        <v>118</v>
      </c>
      <c r="H8" s="28" t="s">
        <v>119</v>
      </c>
      <c r="I8" s="26" t="s">
        <v>120</v>
      </c>
      <c r="J8" s="54"/>
    </row>
    <row r="9" spans="1:10" s="21" customFormat="1" ht="30.75" customHeight="1">
      <c r="A9" s="58">
        <v>7</v>
      </c>
      <c r="B9" s="65">
        <v>4</v>
      </c>
      <c r="C9" s="27" t="s">
        <v>94</v>
      </c>
      <c r="D9" s="26" t="s">
        <v>129</v>
      </c>
      <c r="E9" s="29">
        <v>29700</v>
      </c>
      <c r="F9" s="29">
        <v>7000</v>
      </c>
      <c r="G9" s="26" t="s">
        <v>128</v>
      </c>
      <c r="H9" s="28" t="s">
        <v>136</v>
      </c>
      <c r="I9" s="26" t="s">
        <v>120</v>
      </c>
      <c r="J9" s="54"/>
    </row>
    <row r="10" spans="1:10" s="21" customFormat="1" ht="24">
      <c r="A10" s="58">
        <v>8</v>
      </c>
      <c r="B10" s="65">
        <v>4</v>
      </c>
      <c r="C10" s="27" t="s">
        <v>95</v>
      </c>
      <c r="D10" s="26" t="s">
        <v>129</v>
      </c>
      <c r="E10" s="29">
        <v>32100</v>
      </c>
      <c r="F10" s="29">
        <v>5500</v>
      </c>
      <c r="G10" s="26" t="s">
        <v>128</v>
      </c>
      <c r="H10" s="28" t="s">
        <v>136</v>
      </c>
      <c r="I10" s="26" t="s">
        <v>120</v>
      </c>
      <c r="J10" s="54"/>
    </row>
    <row r="11" spans="1:10" s="21" customFormat="1" ht="30.75" customHeight="1">
      <c r="A11" s="58">
        <v>9</v>
      </c>
      <c r="B11" s="65">
        <v>4</v>
      </c>
      <c r="C11" s="27" t="s">
        <v>96</v>
      </c>
      <c r="D11" s="26" t="s">
        <v>129</v>
      </c>
      <c r="E11" s="29">
        <v>31200</v>
      </c>
      <c r="F11" s="29">
        <v>6500</v>
      </c>
      <c r="G11" s="26" t="s">
        <v>128</v>
      </c>
      <c r="H11" s="28" t="s">
        <v>136</v>
      </c>
      <c r="I11" s="26" t="s">
        <v>120</v>
      </c>
      <c r="J11" s="54"/>
    </row>
    <row r="12" spans="1:10" s="21" customFormat="1" ht="30.75" customHeight="1">
      <c r="A12" s="58">
        <v>10</v>
      </c>
      <c r="B12" s="65">
        <v>4</v>
      </c>
      <c r="C12" s="27" t="s">
        <v>97</v>
      </c>
      <c r="D12" s="26" t="s">
        <v>129</v>
      </c>
      <c r="E12" s="29">
        <v>25400</v>
      </c>
      <c r="F12" s="29">
        <v>7000</v>
      </c>
      <c r="G12" s="26" t="s">
        <v>128</v>
      </c>
      <c r="H12" s="28" t="s">
        <v>136</v>
      </c>
      <c r="I12" s="26" t="s">
        <v>120</v>
      </c>
      <c r="J12" s="54"/>
    </row>
    <row r="13" spans="1:10" s="21" customFormat="1" ht="30.75" customHeight="1">
      <c r="A13" s="58">
        <v>11</v>
      </c>
      <c r="B13" s="65">
        <v>4</v>
      </c>
      <c r="C13" s="27" t="s">
        <v>98</v>
      </c>
      <c r="D13" s="26" t="s">
        <v>129</v>
      </c>
      <c r="E13" s="29">
        <v>26300</v>
      </c>
      <c r="F13" s="29">
        <v>6500</v>
      </c>
      <c r="G13" s="26" t="s">
        <v>128</v>
      </c>
      <c r="H13" s="28" t="s">
        <v>136</v>
      </c>
      <c r="I13" s="26" t="s">
        <v>120</v>
      </c>
      <c r="J13" s="54"/>
    </row>
    <row r="14" spans="1:10" s="21" customFormat="1" ht="24">
      <c r="A14" s="58">
        <v>12</v>
      </c>
      <c r="B14" s="65">
        <v>4</v>
      </c>
      <c r="C14" s="27" t="s">
        <v>99</v>
      </c>
      <c r="D14" s="26" t="s">
        <v>129</v>
      </c>
      <c r="E14" s="29">
        <v>25700</v>
      </c>
      <c r="F14" s="29">
        <v>7000</v>
      </c>
      <c r="G14" s="26" t="s">
        <v>128</v>
      </c>
      <c r="H14" s="28" t="s">
        <v>136</v>
      </c>
      <c r="I14" s="26" t="s">
        <v>120</v>
      </c>
      <c r="J14" s="54"/>
    </row>
    <row r="15" spans="1:10" s="21" customFormat="1" ht="24">
      <c r="A15" s="58">
        <v>13</v>
      </c>
      <c r="B15" s="65">
        <v>4</v>
      </c>
      <c r="C15" s="27" t="s">
        <v>22</v>
      </c>
      <c r="D15" s="28" t="s">
        <v>117</v>
      </c>
      <c r="E15" s="29">
        <v>21100</v>
      </c>
      <c r="F15" s="29">
        <v>5174</v>
      </c>
      <c r="G15" s="30" t="s">
        <v>118</v>
      </c>
      <c r="H15" s="28" t="s">
        <v>119</v>
      </c>
      <c r="I15" s="26" t="s">
        <v>120</v>
      </c>
      <c r="J15" s="54"/>
    </row>
    <row r="16" spans="1:10" s="21" customFormat="1" ht="24">
      <c r="A16" s="58">
        <v>14</v>
      </c>
      <c r="B16" s="65">
        <v>4</v>
      </c>
      <c r="C16" s="27" t="s">
        <v>23</v>
      </c>
      <c r="D16" s="28" t="s">
        <v>117</v>
      </c>
      <c r="E16" s="29">
        <v>63099</v>
      </c>
      <c r="F16" s="29">
        <v>3000</v>
      </c>
      <c r="G16" s="30" t="s">
        <v>118</v>
      </c>
      <c r="H16" s="28" t="s">
        <v>119</v>
      </c>
      <c r="I16" s="26" t="s">
        <v>121</v>
      </c>
      <c r="J16" s="54"/>
    </row>
    <row r="17" spans="1:10" s="21" customFormat="1" ht="30.75" customHeight="1">
      <c r="A17" s="58">
        <v>15</v>
      </c>
      <c r="B17" s="65">
        <v>4</v>
      </c>
      <c r="C17" s="27" t="s">
        <v>24</v>
      </c>
      <c r="D17" s="28" t="s">
        <v>117</v>
      </c>
      <c r="E17" s="29">
        <v>3957</v>
      </c>
      <c r="F17" s="29">
        <v>2311</v>
      </c>
      <c r="G17" s="30" t="s">
        <v>118</v>
      </c>
      <c r="H17" s="28" t="s">
        <v>119</v>
      </c>
      <c r="I17" s="26" t="s">
        <v>122</v>
      </c>
      <c r="J17" s="54"/>
    </row>
    <row r="18" spans="1:10" s="21" customFormat="1" ht="24">
      <c r="A18" s="58">
        <v>16</v>
      </c>
      <c r="B18" s="65">
        <v>4</v>
      </c>
      <c r="C18" s="27" t="s">
        <v>29</v>
      </c>
      <c r="D18" s="28" t="s">
        <v>117</v>
      </c>
      <c r="E18" s="29">
        <v>2075</v>
      </c>
      <c r="F18" s="29">
        <v>450</v>
      </c>
      <c r="G18" s="30" t="s">
        <v>118</v>
      </c>
      <c r="H18" s="28" t="s">
        <v>119</v>
      </c>
      <c r="I18" s="26" t="s">
        <v>122</v>
      </c>
      <c r="J18" s="54"/>
    </row>
    <row r="19" spans="1:10" s="21" customFormat="1" ht="24">
      <c r="A19" s="58">
        <v>17</v>
      </c>
      <c r="B19" s="65">
        <v>4</v>
      </c>
      <c r="C19" s="27" t="s">
        <v>31</v>
      </c>
      <c r="D19" s="28" t="s">
        <v>117</v>
      </c>
      <c r="E19" s="29">
        <v>1500</v>
      </c>
      <c r="F19" s="29">
        <v>1000</v>
      </c>
      <c r="G19" s="30" t="s">
        <v>118</v>
      </c>
      <c r="H19" s="28" t="s">
        <v>119</v>
      </c>
      <c r="I19" s="26" t="s">
        <v>120</v>
      </c>
      <c r="J19" s="54"/>
    </row>
    <row r="20" spans="1:10" s="21" customFormat="1" ht="30.75" customHeight="1">
      <c r="A20" s="58">
        <v>18</v>
      </c>
      <c r="B20" s="65">
        <v>4</v>
      </c>
      <c r="C20" s="27" t="s">
        <v>32</v>
      </c>
      <c r="D20" s="28" t="s">
        <v>117</v>
      </c>
      <c r="E20" s="29">
        <v>746</v>
      </c>
      <c r="F20" s="29">
        <v>140</v>
      </c>
      <c r="G20" s="30" t="s">
        <v>118</v>
      </c>
      <c r="H20" s="28" t="s">
        <v>119</v>
      </c>
      <c r="I20" s="26" t="s">
        <v>122</v>
      </c>
      <c r="J20" s="54"/>
    </row>
    <row r="21" spans="1:10" s="21" customFormat="1" ht="24">
      <c r="A21" s="58">
        <v>19</v>
      </c>
      <c r="B21" s="65">
        <v>4</v>
      </c>
      <c r="C21" s="27" t="s">
        <v>60</v>
      </c>
      <c r="D21" s="28" t="s">
        <v>129</v>
      </c>
      <c r="E21" s="29">
        <v>12368</v>
      </c>
      <c r="F21" s="29">
        <v>2450</v>
      </c>
      <c r="G21" s="30" t="s">
        <v>118</v>
      </c>
      <c r="H21" s="28" t="s">
        <v>119</v>
      </c>
      <c r="I21" s="26" t="s">
        <v>120</v>
      </c>
      <c r="J21" s="54"/>
    </row>
    <row r="22" spans="1:10" s="21" customFormat="1" ht="24">
      <c r="A22" s="58">
        <v>20</v>
      </c>
      <c r="B22" s="65">
        <v>4</v>
      </c>
      <c r="C22" s="27" t="s">
        <v>30</v>
      </c>
      <c r="D22" s="28" t="s">
        <v>117</v>
      </c>
      <c r="E22" s="29">
        <v>860</v>
      </c>
      <c r="F22" s="29">
        <v>180</v>
      </c>
      <c r="G22" s="30" t="s">
        <v>118</v>
      </c>
      <c r="H22" s="28" t="s">
        <v>119</v>
      </c>
      <c r="I22" s="26" t="s">
        <v>124</v>
      </c>
      <c r="J22" s="54"/>
    </row>
    <row r="23" spans="1:10" s="21" customFormat="1" ht="30.75" customHeight="1">
      <c r="A23" s="58">
        <v>21</v>
      </c>
      <c r="B23" s="65">
        <v>4</v>
      </c>
      <c r="C23" s="27" t="s">
        <v>33</v>
      </c>
      <c r="D23" s="28" t="s">
        <v>117</v>
      </c>
      <c r="E23" s="29">
        <v>650</v>
      </c>
      <c r="F23" s="29">
        <v>50</v>
      </c>
      <c r="G23" s="30" t="s">
        <v>118</v>
      </c>
      <c r="H23" s="28" t="s">
        <v>119</v>
      </c>
      <c r="I23" s="26" t="s">
        <v>124</v>
      </c>
      <c r="J23" s="54"/>
    </row>
    <row r="24" spans="1:10" s="21" customFormat="1" ht="24">
      <c r="A24" s="58">
        <v>22</v>
      </c>
      <c r="B24" s="65">
        <v>4</v>
      </c>
      <c r="C24" s="27" t="s">
        <v>36</v>
      </c>
      <c r="D24" s="26" t="s">
        <v>117</v>
      </c>
      <c r="E24" s="29">
        <v>3000</v>
      </c>
      <c r="F24" s="29">
        <v>500</v>
      </c>
      <c r="G24" s="30" t="s">
        <v>118</v>
      </c>
      <c r="H24" s="28" t="s">
        <v>119</v>
      </c>
      <c r="I24" s="26" t="s">
        <v>122</v>
      </c>
      <c r="J24" s="54"/>
    </row>
    <row r="25" spans="1:10" s="21" customFormat="1" ht="30.75" customHeight="1">
      <c r="A25" s="58">
        <v>23</v>
      </c>
      <c r="B25" s="65">
        <v>4</v>
      </c>
      <c r="C25" s="27" t="s">
        <v>37</v>
      </c>
      <c r="D25" s="26" t="s">
        <v>117</v>
      </c>
      <c r="E25" s="29">
        <v>2500</v>
      </c>
      <c r="F25" s="29">
        <v>300</v>
      </c>
      <c r="G25" s="30" t="s">
        <v>118</v>
      </c>
      <c r="H25" s="28" t="s">
        <v>119</v>
      </c>
      <c r="I25" s="26" t="s">
        <v>123</v>
      </c>
      <c r="J25" s="54"/>
    </row>
    <row r="26" spans="1:10" s="21" customFormat="1" ht="30.75" customHeight="1">
      <c r="A26" s="58">
        <v>24</v>
      </c>
      <c r="B26" s="65">
        <v>4</v>
      </c>
      <c r="C26" s="27" t="s">
        <v>38</v>
      </c>
      <c r="D26" s="26" t="s">
        <v>117</v>
      </c>
      <c r="E26" s="29">
        <v>2500</v>
      </c>
      <c r="F26" s="29">
        <v>200</v>
      </c>
      <c r="G26" s="30" t="s">
        <v>118</v>
      </c>
      <c r="H26" s="28" t="s">
        <v>119</v>
      </c>
      <c r="I26" s="26" t="s">
        <v>124</v>
      </c>
      <c r="J26" s="54"/>
    </row>
    <row r="27" spans="1:10" s="21" customFormat="1" ht="30.75" customHeight="1">
      <c r="A27" s="58">
        <v>25</v>
      </c>
      <c r="B27" s="65">
        <v>4</v>
      </c>
      <c r="C27" s="27" t="s">
        <v>44</v>
      </c>
      <c r="D27" s="26" t="s">
        <v>126</v>
      </c>
      <c r="E27" s="29">
        <v>2666</v>
      </c>
      <c r="F27" s="29">
        <v>1790</v>
      </c>
      <c r="G27" s="30" t="s">
        <v>118</v>
      </c>
      <c r="H27" s="28" t="s">
        <v>119</v>
      </c>
      <c r="I27" s="28" t="s">
        <v>120</v>
      </c>
      <c r="J27" s="54"/>
    </row>
    <row r="28" spans="1:10" s="21" customFormat="1" ht="30.75" customHeight="1">
      <c r="A28" s="58">
        <v>26</v>
      </c>
      <c r="B28" s="65">
        <v>4</v>
      </c>
      <c r="C28" s="27" t="s">
        <v>46</v>
      </c>
      <c r="D28" s="28" t="s">
        <v>126</v>
      </c>
      <c r="E28" s="29">
        <v>8704</v>
      </c>
      <c r="F28" s="29">
        <v>350</v>
      </c>
      <c r="G28" s="30" t="s">
        <v>118</v>
      </c>
      <c r="H28" s="28" t="s">
        <v>119</v>
      </c>
      <c r="I28" s="26" t="s">
        <v>124</v>
      </c>
      <c r="J28" s="54"/>
    </row>
    <row r="29" spans="1:10" s="21" customFormat="1" ht="30.75" customHeight="1">
      <c r="A29" s="58">
        <v>27</v>
      </c>
      <c r="B29" s="65">
        <v>4</v>
      </c>
      <c r="C29" s="27" t="s">
        <v>47</v>
      </c>
      <c r="D29" s="28" t="s">
        <v>117</v>
      </c>
      <c r="E29" s="29">
        <v>1623</v>
      </c>
      <c r="F29" s="29">
        <v>200</v>
      </c>
      <c r="G29" s="30" t="s">
        <v>118</v>
      </c>
      <c r="H29" s="28" t="s">
        <v>119</v>
      </c>
      <c r="I29" s="26" t="s">
        <v>122</v>
      </c>
      <c r="J29" s="54"/>
    </row>
    <row r="30" spans="1:10" s="21" customFormat="1" ht="30.75" customHeight="1">
      <c r="A30" s="58">
        <v>28</v>
      </c>
      <c r="B30" s="65">
        <v>4</v>
      </c>
      <c r="C30" s="27" t="s">
        <v>58</v>
      </c>
      <c r="D30" s="28" t="s">
        <v>117</v>
      </c>
      <c r="E30" s="29">
        <v>5914</v>
      </c>
      <c r="F30" s="29">
        <v>5914</v>
      </c>
      <c r="G30" s="30" t="s">
        <v>128</v>
      </c>
      <c r="H30" s="28" t="s">
        <v>119</v>
      </c>
      <c r="I30" s="26" t="s">
        <v>122</v>
      </c>
      <c r="J30" s="54"/>
    </row>
    <row r="31" spans="1:10" s="21" customFormat="1" ht="30.75" customHeight="1">
      <c r="A31" s="58">
        <v>29</v>
      </c>
      <c r="B31" s="65">
        <v>4</v>
      </c>
      <c r="C31" s="27" t="s">
        <v>59</v>
      </c>
      <c r="D31" s="28" t="s">
        <v>126</v>
      </c>
      <c r="E31" s="29">
        <v>2490</v>
      </c>
      <c r="F31" s="29">
        <v>2490</v>
      </c>
      <c r="G31" s="30" t="s">
        <v>128</v>
      </c>
      <c r="H31" s="28" t="s">
        <v>119</v>
      </c>
      <c r="I31" s="26" t="s">
        <v>124</v>
      </c>
      <c r="J31" s="54"/>
    </row>
    <row r="32" spans="1:10" s="21" customFormat="1" ht="30.75" customHeight="1">
      <c r="A32" s="58">
        <v>30</v>
      </c>
      <c r="B32" s="65">
        <v>4</v>
      </c>
      <c r="C32" s="27" t="s">
        <v>68</v>
      </c>
      <c r="D32" s="28" t="s">
        <v>129</v>
      </c>
      <c r="E32" s="29">
        <v>18430</v>
      </c>
      <c r="F32" s="29">
        <v>1556</v>
      </c>
      <c r="G32" s="30" t="s">
        <v>118</v>
      </c>
      <c r="H32" s="36" t="s">
        <v>119</v>
      </c>
      <c r="I32" s="26" t="s">
        <v>123</v>
      </c>
      <c r="J32" s="54"/>
    </row>
    <row r="33" spans="1:10" s="21" customFormat="1" ht="30.75" customHeight="1">
      <c r="A33" s="58">
        <v>31</v>
      </c>
      <c r="B33" s="65">
        <v>4</v>
      </c>
      <c r="C33" s="27" t="s">
        <v>74</v>
      </c>
      <c r="D33" s="36" t="s">
        <v>126</v>
      </c>
      <c r="E33" s="29">
        <v>20642</v>
      </c>
      <c r="F33" s="29">
        <v>5000</v>
      </c>
      <c r="G33" s="37" t="s">
        <v>118</v>
      </c>
      <c r="H33" s="36" t="s">
        <v>119</v>
      </c>
      <c r="I33" s="38" t="s">
        <v>120</v>
      </c>
      <c r="J33" s="54"/>
    </row>
    <row r="34" spans="1:10" s="21" customFormat="1" ht="30.75" customHeight="1">
      <c r="A34" s="58">
        <v>32</v>
      </c>
      <c r="B34" s="65">
        <v>4</v>
      </c>
      <c r="C34" s="27" t="s">
        <v>75</v>
      </c>
      <c r="D34" s="36" t="s">
        <v>126</v>
      </c>
      <c r="E34" s="29">
        <v>20406</v>
      </c>
      <c r="F34" s="29">
        <v>4500</v>
      </c>
      <c r="G34" s="37" t="s">
        <v>118</v>
      </c>
      <c r="H34" s="36" t="s">
        <v>119</v>
      </c>
      <c r="I34" s="38" t="s">
        <v>120</v>
      </c>
      <c r="J34" s="54"/>
    </row>
    <row r="35" spans="1:10" s="21" customFormat="1" ht="30.75" customHeight="1">
      <c r="A35" s="58">
        <v>33</v>
      </c>
      <c r="B35" s="65">
        <v>4</v>
      </c>
      <c r="C35" s="27" t="s">
        <v>76</v>
      </c>
      <c r="D35" s="28" t="s">
        <v>129</v>
      </c>
      <c r="E35" s="29">
        <v>17480</v>
      </c>
      <c r="F35" s="29">
        <v>1800</v>
      </c>
      <c r="G35" s="30" t="s">
        <v>118</v>
      </c>
      <c r="H35" s="36" t="s">
        <v>119</v>
      </c>
      <c r="I35" s="26" t="s">
        <v>121</v>
      </c>
      <c r="J35" s="54"/>
    </row>
    <row r="36" spans="1:10" s="21" customFormat="1" ht="30.75" customHeight="1">
      <c r="A36" s="58">
        <v>34</v>
      </c>
      <c r="B36" s="65">
        <v>4</v>
      </c>
      <c r="C36" s="27" t="s">
        <v>102</v>
      </c>
      <c r="D36" s="28" t="s">
        <v>129</v>
      </c>
      <c r="E36" s="29">
        <v>19217</v>
      </c>
      <c r="F36" s="29">
        <v>2750</v>
      </c>
      <c r="G36" s="30" t="s">
        <v>128</v>
      </c>
      <c r="H36" s="28" t="s">
        <v>136</v>
      </c>
      <c r="I36" s="26" t="s">
        <v>122</v>
      </c>
      <c r="J36" s="54"/>
    </row>
    <row r="37" spans="1:10" s="21" customFormat="1" ht="30.75" customHeight="1">
      <c r="A37" s="58">
        <v>35</v>
      </c>
      <c r="B37" s="97">
        <v>4</v>
      </c>
      <c r="C37" s="135" t="s">
        <v>232</v>
      </c>
      <c r="D37" s="40" t="s">
        <v>233</v>
      </c>
      <c r="E37" s="56">
        <v>100</v>
      </c>
      <c r="F37" s="56">
        <v>100</v>
      </c>
      <c r="G37" s="56" t="s">
        <v>234</v>
      </c>
      <c r="H37" s="76" t="s">
        <v>236</v>
      </c>
      <c r="I37" s="110" t="s">
        <v>235</v>
      </c>
      <c r="J37" s="54"/>
    </row>
    <row r="38" spans="1:10" s="21" customFormat="1" ht="30.75" customHeight="1">
      <c r="A38" s="58">
        <v>36</v>
      </c>
      <c r="B38" s="97">
        <v>4</v>
      </c>
      <c r="C38" s="183" t="s">
        <v>237</v>
      </c>
      <c r="D38" s="40" t="s">
        <v>233</v>
      </c>
      <c r="E38" s="57">
        <v>1600</v>
      </c>
      <c r="F38" s="57">
        <v>1600</v>
      </c>
      <c r="G38" s="75" t="s">
        <v>238</v>
      </c>
      <c r="H38" s="73" t="s">
        <v>239</v>
      </c>
      <c r="I38" s="75" t="s">
        <v>240</v>
      </c>
      <c r="J38" s="54"/>
    </row>
    <row r="39" spans="1:10" s="21" customFormat="1" ht="30.75" customHeight="1">
      <c r="A39" s="58">
        <v>37</v>
      </c>
      <c r="B39" s="65">
        <v>5</v>
      </c>
      <c r="C39" s="27" t="s">
        <v>100</v>
      </c>
      <c r="D39" s="26" t="s">
        <v>129</v>
      </c>
      <c r="E39" s="29" t="s">
        <v>137</v>
      </c>
      <c r="F39" s="29">
        <v>3171</v>
      </c>
      <c r="G39" s="30" t="s">
        <v>128</v>
      </c>
      <c r="H39" s="28" t="s">
        <v>136</v>
      </c>
      <c r="I39" s="26" t="s">
        <v>125</v>
      </c>
      <c r="J39" s="54"/>
    </row>
    <row r="40" spans="1:10" s="21" customFormat="1" ht="30.75" customHeight="1">
      <c r="A40" s="58">
        <v>38</v>
      </c>
      <c r="B40" s="65">
        <v>5</v>
      </c>
      <c r="C40" s="27" t="s">
        <v>103</v>
      </c>
      <c r="D40" s="26" t="s">
        <v>129</v>
      </c>
      <c r="E40" s="29" t="s">
        <v>137</v>
      </c>
      <c r="F40" s="29">
        <v>5000</v>
      </c>
      <c r="G40" s="30" t="s">
        <v>128</v>
      </c>
      <c r="H40" s="28" t="s">
        <v>136</v>
      </c>
      <c r="I40" s="26" t="s">
        <v>125</v>
      </c>
      <c r="J40" s="54"/>
    </row>
    <row r="41" spans="1:10" s="21" customFormat="1" ht="30.75" customHeight="1">
      <c r="A41" s="58">
        <v>39</v>
      </c>
      <c r="B41" s="65">
        <v>5</v>
      </c>
      <c r="C41" s="27" t="s">
        <v>104</v>
      </c>
      <c r="D41" s="26" t="s">
        <v>129</v>
      </c>
      <c r="E41" s="29" t="s">
        <v>137</v>
      </c>
      <c r="F41" s="29">
        <v>5000</v>
      </c>
      <c r="G41" s="30" t="s">
        <v>128</v>
      </c>
      <c r="H41" s="28" t="s">
        <v>136</v>
      </c>
      <c r="I41" s="26" t="s">
        <v>125</v>
      </c>
      <c r="J41" s="54"/>
    </row>
    <row r="42" spans="1:10" s="21" customFormat="1" ht="30.75" customHeight="1">
      <c r="A42" s="58">
        <v>40</v>
      </c>
      <c r="B42" s="65">
        <v>5</v>
      </c>
      <c r="C42" s="27" t="s">
        <v>105</v>
      </c>
      <c r="D42" s="26" t="s">
        <v>129</v>
      </c>
      <c r="E42" s="29" t="s">
        <v>137</v>
      </c>
      <c r="F42" s="29">
        <v>5000</v>
      </c>
      <c r="G42" s="30" t="s">
        <v>128</v>
      </c>
      <c r="H42" s="28" t="s">
        <v>136</v>
      </c>
      <c r="I42" s="26" t="s">
        <v>125</v>
      </c>
      <c r="J42" s="54"/>
    </row>
    <row r="43" spans="1:10" s="21" customFormat="1" ht="30.75" customHeight="1">
      <c r="A43" s="58">
        <v>41</v>
      </c>
      <c r="B43" s="65">
        <v>5</v>
      </c>
      <c r="C43" s="27" t="s">
        <v>106</v>
      </c>
      <c r="D43" s="26" t="s">
        <v>129</v>
      </c>
      <c r="E43" s="29" t="s">
        <v>137</v>
      </c>
      <c r="F43" s="29">
        <v>5000</v>
      </c>
      <c r="G43" s="30" t="s">
        <v>128</v>
      </c>
      <c r="H43" s="28" t="s">
        <v>136</v>
      </c>
      <c r="I43" s="26" t="s">
        <v>125</v>
      </c>
      <c r="J43" s="54"/>
    </row>
    <row r="44" spans="1:10" s="21" customFormat="1" ht="30.75" customHeight="1">
      <c r="A44" s="58">
        <v>42</v>
      </c>
      <c r="B44" s="65">
        <v>5</v>
      </c>
      <c r="C44" s="27" t="s">
        <v>110</v>
      </c>
      <c r="D44" s="26" t="s">
        <v>129</v>
      </c>
      <c r="E44" s="29" t="s">
        <v>137</v>
      </c>
      <c r="F44" s="29">
        <v>7000</v>
      </c>
      <c r="G44" s="30" t="s">
        <v>128</v>
      </c>
      <c r="H44" s="28" t="s">
        <v>136</v>
      </c>
      <c r="I44" s="26" t="s">
        <v>125</v>
      </c>
      <c r="J44" s="54"/>
    </row>
    <row r="45" spans="1:10" s="21" customFormat="1" ht="30.75" customHeight="1">
      <c r="A45" s="58">
        <v>43</v>
      </c>
      <c r="B45" s="65">
        <v>5</v>
      </c>
      <c r="C45" s="27" t="s">
        <v>111</v>
      </c>
      <c r="D45" s="26" t="s">
        <v>129</v>
      </c>
      <c r="E45" s="29" t="s">
        <v>137</v>
      </c>
      <c r="F45" s="29">
        <v>7000</v>
      </c>
      <c r="G45" s="30" t="s">
        <v>128</v>
      </c>
      <c r="H45" s="28" t="s">
        <v>136</v>
      </c>
      <c r="I45" s="26" t="s">
        <v>125</v>
      </c>
      <c r="J45" s="54"/>
    </row>
    <row r="46" spans="1:10" s="21" customFormat="1" ht="30.75" customHeight="1">
      <c r="A46" s="58">
        <v>44</v>
      </c>
      <c r="B46" s="65">
        <v>5</v>
      </c>
      <c r="C46" s="27" t="s">
        <v>25</v>
      </c>
      <c r="D46" s="28" t="s">
        <v>117</v>
      </c>
      <c r="E46" s="29">
        <v>14187</v>
      </c>
      <c r="F46" s="29">
        <v>100</v>
      </c>
      <c r="G46" s="30" t="s">
        <v>118</v>
      </c>
      <c r="H46" s="28" t="s">
        <v>119</v>
      </c>
      <c r="I46" s="26" t="s">
        <v>123</v>
      </c>
      <c r="J46" s="54"/>
    </row>
    <row r="47" spans="1:10" s="21" customFormat="1" ht="30.75" customHeight="1">
      <c r="A47" s="58">
        <v>45</v>
      </c>
      <c r="B47" s="65">
        <v>5</v>
      </c>
      <c r="C47" s="27" t="s">
        <v>26</v>
      </c>
      <c r="D47" s="28" t="s">
        <v>117</v>
      </c>
      <c r="E47" s="29">
        <v>829</v>
      </c>
      <c r="F47" s="29">
        <v>50</v>
      </c>
      <c r="G47" s="30" t="s">
        <v>118</v>
      </c>
      <c r="H47" s="28" t="s">
        <v>119</v>
      </c>
      <c r="I47" s="26" t="s">
        <v>123</v>
      </c>
      <c r="J47" s="54"/>
    </row>
    <row r="48" spans="1:10" s="21" customFormat="1" ht="30.75" customHeight="1">
      <c r="A48" s="58">
        <v>46</v>
      </c>
      <c r="B48" s="65">
        <v>5</v>
      </c>
      <c r="C48" s="27" t="s">
        <v>40</v>
      </c>
      <c r="D48" s="26" t="s">
        <v>117</v>
      </c>
      <c r="E48" s="29">
        <v>16040</v>
      </c>
      <c r="F48" s="29">
        <v>2528</v>
      </c>
      <c r="G48" s="30" t="s">
        <v>118</v>
      </c>
      <c r="H48" s="28" t="s">
        <v>119</v>
      </c>
      <c r="I48" s="26" t="s">
        <v>125</v>
      </c>
      <c r="J48" s="54"/>
    </row>
    <row r="49" spans="1:10" s="21" customFormat="1" ht="30.75" customHeight="1">
      <c r="A49" s="58">
        <v>47</v>
      </c>
      <c r="B49" s="65">
        <v>5</v>
      </c>
      <c r="C49" s="27" t="s">
        <v>41</v>
      </c>
      <c r="D49" s="26" t="s">
        <v>117</v>
      </c>
      <c r="E49" s="29">
        <v>1500</v>
      </c>
      <c r="F49" s="29">
        <v>440</v>
      </c>
      <c r="G49" s="30" t="s">
        <v>118</v>
      </c>
      <c r="H49" s="28" t="s">
        <v>119</v>
      </c>
      <c r="I49" s="26" t="s">
        <v>122</v>
      </c>
      <c r="J49" s="54"/>
    </row>
    <row r="50" spans="1:10" s="21" customFormat="1" ht="30.75" customHeight="1">
      <c r="A50" s="58">
        <v>48</v>
      </c>
      <c r="B50" s="65">
        <v>5</v>
      </c>
      <c r="C50" s="27" t="s">
        <v>42</v>
      </c>
      <c r="D50" s="26" t="s">
        <v>117</v>
      </c>
      <c r="E50" s="29">
        <v>1000</v>
      </c>
      <c r="F50" s="29">
        <v>100</v>
      </c>
      <c r="G50" s="30" t="s">
        <v>118</v>
      </c>
      <c r="H50" s="28" t="s">
        <v>119</v>
      </c>
      <c r="I50" s="26" t="s">
        <v>123</v>
      </c>
      <c r="J50" s="54"/>
    </row>
    <row r="51" spans="1:10" s="21" customFormat="1" ht="24">
      <c r="A51" s="58">
        <v>49</v>
      </c>
      <c r="B51" s="65">
        <v>5</v>
      </c>
      <c r="C51" s="27" t="s">
        <v>43</v>
      </c>
      <c r="D51" s="26" t="s">
        <v>117</v>
      </c>
      <c r="E51" s="29">
        <v>2000</v>
      </c>
      <c r="F51" s="29">
        <v>100</v>
      </c>
      <c r="G51" s="30" t="s">
        <v>118</v>
      </c>
      <c r="H51" s="28" t="s">
        <v>119</v>
      </c>
      <c r="I51" s="26" t="s">
        <v>124</v>
      </c>
      <c r="J51" s="54"/>
    </row>
    <row r="52" spans="1:10" s="21" customFormat="1" ht="30.75" customHeight="1">
      <c r="A52" s="58">
        <v>50</v>
      </c>
      <c r="B52" s="65">
        <v>5</v>
      </c>
      <c r="C52" s="27" t="s">
        <v>79</v>
      </c>
      <c r="D52" s="28" t="s">
        <v>126</v>
      </c>
      <c r="E52" s="29">
        <v>121716</v>
      </c>
      <c r="F52" s="29">
        <v>2000</v>
      </c>
      <c r="G52" s="30" t="s">
        <v>118</v>
      </c>
      <c r="H52" s="28" t="s">
        <v>119</v>
      </c>
      <c r="I52" s="26" t="s">
        <v>133</v>
      </c>
      <c r="J52" s="54"/>
    </row>
    <row r="53" spans="1:10" s="21" customFormat="1" ht="30.75" customHeight="1">
      <c r="A53" s="58">
        <v>51</v>
      </c>
      <c r="B53" s="65">
        <v>5</v>
      </c>
      <c r="C53" s="27" t="s">
        <v>80</v>
      </c>
      <c r="D53" s="28" t="s">
        <v>126</v>
      </c>
      <c r="E53" s="29">
        <v>63052</v>
      </c>
      <c r="F53" s="29">
        <v>2000</v>
      </c>
      <c r="G53" s="30" t="s">
        <v>118</v>
      </c>
      <c r="H53" s="28" t="s">
        <v>119</v>
      </c>
      <c r="I53" s="26" t="s">
        <v>133</v>
      </c>
      <c r="J53" s="54"/>
    </row>
    <row r="54" spans="1:10" s="21" customFormat="1" ht="30.75" customHeight="1">
      <c r="A54" s="58">
        <v>52</v>
      </c>
      <c r="B54" s="65">
        <v>5</v>
      </c>
      <c r="C54" s="27" t="s">
        <v>101</v>
      </c>
      <c r="D54" s="26" t="s">
        <v>117</v>
      </c>
      <c r="E54" s="29">
        <v>3000</v>
      </c>
      <c r="F54" s="29">
        <v>1700</v>
      </c>
      <c r="G54" s="30" t="s">
        <v>138</v>
      </c>
      <c r="H54" s="28" t="s">
        <v>136</v>
      </c>
      <c r="I54" s="26" t="s">
        <v>124</v>
      </c>
      <c r="J54" s="54"/>
    </row>
    <row r="55" spans="1:10" s="21" customFormat="1" ht="30.75" customHeight="1">
      <c r="A55" s="58">
        <v>53</v>
      </c>
      <c r="B55" s="100">
        <v>5</v>
      </c>
      <c r="C55" s="127" t="s">
        <v>227</v>
      </c>
      <c r="D55" s="128" t="s">
        <v>226</v>
      </c>
      <c r="E55" s="114">
        <v>1500</v>
      </c>
      <c r="F55" s="114">
        <v>1500</v>
      </c>
      <c r="G55" s="16" t="s">
        <v>158</v>
      </c>
      <c r="H55" s="80" t="s">
        <v>184</v>
      </c>
      <c r="I55" s="16" t="s">
        <v>178</v>
      </c>
      <c r="J55" s="53"/>
    </row>
    <row r="56" spans="1:10" s="21" customFormat="1" ht="30.75" customHeight="1">
      <c r="A56" s="58">
        <v>54</v>
      </c>
      <c r="B56" s="100">
        <v>5</v>
      </c>
      <c r="C56" s="186" t="s">
        <v>228</v>
      </c>
      <c r="D56" s="136" t="s">
        <v>226</v>
      </c>
      <c r="E56" s="178">
        <v>1400</v>
      </c>
      <c r="F56" s="178">
        <v>1400</v>
      </c>
      <c r="G56" s="126" t="s">
        <v>158</v>
      </c>
      <c r="H56" s="187" t="s">
        <v>184</v>
      </c>
      <c r="I56" s="126" t="s">
        <v>178</v>
      </c>
      <c r="J56" s="60"/>
    </row>
    <row r="57" spans="1:10" s="21" customFormat="1" ht="30.75" customHeight="1">
      <c r="A57" s="58">
        <v>55</v>
      </c>
      <c r="B57" s="100">
        <v>5</v>
      </c>
      <c r="C57" s="127" t="s">
        <v>229</v>
      </c>
      <c r="D57" s="128" t="s">
        <v>226</v>
      </c>
      <c r="E57" s="114">
        <v>100</v>
      </c>
      <c r="F57" s="114">
        <v>100</v>
      </c>
      <c r="G57" s="16" t="s">
        <v>158</v>
      </c>
      <c r="H57" s="80" t="s">
        <v>184</v>
      </c>
      <c r="I57" s="16" t="s">
        <v>178</v>
      </c>
      <c r="J57" s="53"/>
    </row>
    <row r="58" spans="1:10" s="21" customFormat="1" ht="30.75" customHeight="1">
      <c r="A58" s="58">
        <v>56</v>
      </c>
      <c r="B58" s="110">
        <v>5</v>
      </c>
      <c r="C58" s="111" t="s">
        <v>231</v>
      </c>
      <c r="D58" s="112" t="s">
        <v>177</v>
      </c>
      <c r="E58" s="114">
        <v>150</v>
      </c>
      <c r="F58" s="114">
        <v>150</v>
      </c>
      <c r="G58" s="114" t="s">
        <v>234</v>
      </c>
      <c r="H58" s="76" t="s">
        <v>236</v>
      </c>
      <c r="I58" s="16" t="s">
        <v>235</v>
      </c>
      <c r="J58" s="54"/>
    </row>
    <row r="59" spans="1:10" s="21" customFormat="1" ht="30.75" customHeight="1">
      <c r="A59" s="58">
        <v>57</v>
      </c>
      <c r="B59" s="65">
        <v>6</v>
      </c>
      <c r="C59" s="27" t="s">
        <v>48</v>
      </c>
      <c r="D59" s="28" t="s">
        <v>126</v>
      </c>
      <c r="E59" s="29">
        <v>8348</v>
      </c>
      <c r="F59" s="29">
        <v>1500</v>
      </c>
      <c r="G59" s="30" t="s">
        <v>118</v>
      </c>
      <c r="H59" s="28" t="s">
        <v>119</v>
      </c>
      <c r="I59" s="26" t="s">
        <v>121</v>
      </c>
      <c r="J59" s="54"/>
    </row>
    <row r="60" spans="1:10" s="21" customFormat="1" ht="30.75" customHeight="1">
      <c r="A60" s="58">
        <v>58</v>
      </c>
      <c r="B60" s="65">
        <v>6</v>
      </c>
      <c r="C60" s="27" t="s">
        <v>49</v>
      </c>
      <c r="D60" s="28" t="s">
        <v>117</v>
      </c>
      <c r="E60" s="29">
        <v>3758</v>
      </c>
      <c r="F60" s="29">
        <v>400</v>
      </c>
      <c r="G60" s="30" t="s">
        <v>118</v>
      </c>
      <c r="H60" s="28" t="s">
        <v>119</v>
      </c>
      <c r="I60" s="26" t="s">
        <v>122</v>
      </c>
      <c r="J60" s="54"/>
    </row>
    <row r="61" spans="1:10" s="21" customFormat="1" ht="30.75" customHeight="1">
      <c r="A61" s="58">
        <v>59</v>
      </c>
      <c r="B61" s="65">
        <v>6</v>
      </c>
      <c r="C61" s="27" t="s">
        <v>50</v>
      </c>
      <c r="D61" s="28" t="s">
        <v>126</v>
      </c>
      <c r="E61" s="29">
        <v>1088</v>
      </c>
      <c r="F61" s="29">
        <v>200</v>
      </c>
      <c r="G61" s="30" t="s">
        <v>118</v>
      </c>
      <c r="H61" s="28" t="s">
        <v>119</v>
      </c>
      <c r="I61" s="26" t="s">
        <v>124</v>
      </c>
      <c r="J61" s="54"/>
    </row>
    <row r="62" spans="1:10" s="21" customFormat="1" ht="30.75" customHeight="1">
      <c r="A62" s="58">
        <v>60</v>
      </c>
      <c r="B62" s="65">
        <v>6</v>
      </c>
      <c r="C62" s="27" t="s">
        <v>92</v>
      </c>
      <c r="D62" s="26" t="s">
        <v>129</v>
      </c>
      <c r="E62" s="29">
        <v>112567</v>
      </c>
      <c r="F62" s="29">
        <v>25000</v>
      </c>
      <c r="G62" s="26" t="s">
        <v>128</v>
      </c>
      <c r="H62" s="28" t="s">
        <v>136</v>
      </c>
      <c r="I62" s="26" t="s">
        <v>121</v>
      </c>
      <c r="J62" s="54"/>
    </row>
    <row r="63" spans="1:10" s="21" customFormat="1" ht="30.75" customHeight="1">
      <c r="A63" s="58">
        <v>61</v>
      </c>
      <c r="B63" s="65">
        <v>6</v>
      </c>
      <c r="C63" s="176" t="s">
        <v>176</v>
      </c>
      <c r="D63" s="107" t="s">
        <v>177</v>
      </c>
      <c r="E63" s="108">
        <v>850</v>
      </c>
      <c r="F63" s="86">
        <v>850</v>
      </c>
      <c r="G63" s="192" t="s">
        <v>158</v>
      </c>
      <c r="H63" s="76" t="s">
        <v>363</v>
      </c>
      <c r="I63" s="79" t="s">
        <v>178</v>
      </c>
      <c r="J63" s="54"/>
    </row>
    <row r="64" spans="1:10" s="21" customFormat="1" ht="30.75" customHeight="1">
      <c r="A64" s="58">
        <v>62</v>
      </c>
      <c r="B64" s="65">
        <v>6</v>
      </c>
      <c r="C64" s="27" t="s">
        <v>45</v>
      </c>
      <c r="D64" s="26" t="s">
        <v>117</v>
      </c>
      <c r="E64" s="29">
        <v>13673</v>
      </c>
      <c r="F64" s="29">
        <v>2000</v>
      </c>
      <c r="G64" s="30" t="s">
        <v>118</v>
      </c>
      <c r="H64" s="28" t="s">
        <v>119</v>
      </c>
      <c r="I64" s="28" t="s">
        <v>123</v>
      </c>
      <c r="J64" s="54"/>
    </row>
    <row r="65" spans="1:10" s="21" customFormat="1" ht="30.75" customHeight="1">
      <c r="A65" s="58">
        <v>63</v>
      </c>
      <c r="B65" s="65">
        <v>6</v>
      </c>
      <c r="C65" s="27" t="s">
        <v>63</v>
      </c>
      <c r="D65" s="28" t="s">
        <v>126</v>
      </c>
      <c r="E65" s="29">
        <v>5151</v>
      </c>
      <c r="F65" s="29">
        <v>3300</v>
      </c>
      <c r="G65" s="30" t="s">
        <v>118</v>
      </c>
      <c r="H65" s="28" t="s">
        <v>119</v>
      </c>
      <c r="I65" s="26" t="s">
        <v>121</v>
      </c>
      <c r="J65" s="54"/>
    </row>
    <row r="66" spans="1:10" s="21" customFormat="1" ht="30.75" customHeight="1">
      <c r="A66" s="58">
        <v>64</v>
      </c>
      <c r="B66" s="65">
        <v>6</v>
      </c>
      <c r="C66" s="27" t="s">
        <v>64</v>
      </c>
      <c r="D66" s="28" t="s">
        <v>126</v>
      </c>
      <c r="E66" s="29">
        <v>5440</v>
      </c>
      <c r="F66" s="29">
        <v>1500</v>
      </c>
      <c r="G66" s="30" t="s">
        <v>118</v>
      </c>
      <c r="H66" s="28" t="s">
        <v>119</v>
      </c>
      <c r="I66" s="26" t="s">
        <v>122</v>
      </c>
      <c r="J66" s="54"/>
    </row>
    <row r="67" spans="1:10" s="21" customFormat="1" ht="30.75" customHeight="1">
      <c r="A67" s="58">
        <v>65</v>
      </c>
      <c r="B67" s="65">
        <v>6</v>
      </c>
      <c r="C67" s="27" t="s">
        <v>65</v>
      </c>
      <c r="D67" s="28" t="s">
        <v>126</v>
      </c>
      <c r="E67" s="29">
        <v>964</v>
      </c>
      <c r="F67" s="29">
        <v>400</v>
      </c>
      <c r="G67" s="30" t="s">
        <v>118</v>
      </c>
      <c r="H67" s="28" t="s">
        <v>119</v>
      </c>
      <c r="I67" s="26" t="s">
        <v>124</v>
      </c>
      <c r="J67" s="54"/>
    </row>
    <row r="68" spans="1:10" s="21" customFormat="1" ht="24">
      <c r="A68" s="58">
        <v>66</v>
      </c>
      <c r="B68" s="65">
        <v>6</v>
      </c>
      <c r="C68" s="27" t="s">
        <v>66</v>
      </c>
      <c r="D68" s="28" t="s">
        <v>126</v>
      </c>
      <c r="E68" s="29">
        <v>2883</v>
      </c>
      <c r="F68" s="29">
        <v>1500</v>
      </c>
      <c r="G68" s="30" t="s">
        <v>118</v>
      </c>
      <c r="H68" s="28" t="s">
        <v>119</v>
      </c>
      <c r="I68" s="26" t="s">
        <v>123</v>
      </c>
      <c r="J68" s="54"/>
    </row>
    <row r="69" spans="1:10" s="21" customFormat="1" ht="30.75" customHeight="1">
      <c r="A69" s="58">
        <v>67</v>
      </c>
      <c r="B69" s="65">
        <v>6</v>
      </c>
      <c r="C69" s="27" t="s">
        <v>84</v>
      </c>
      <c r="D69" s="28" t="s">
        <v>126</v>
      </c>
      <c r="E69" s="29">
        <v>21187</v>
      </c>
      <c r="F69" s="29">
        <v>4600</v>
      </c>
      <c r="G69" s="30" t="s">
        <v>118</v>
      </c>
      <c r="H69" s="28" t="s">
        <v>135</v>
      </c>
      <c r="I69" s="26" t="s">
        <v>120</v>
      </c>
      <c r="J69" s="54"/>
    </row>
    <row r="70" spans="1:10" s="21" customFormat="1" ht="30.75" customHeight="1">
      <c r="A70" s="58">
        <v>68</v>
      </c>
      <c r="B70" s="65">
        <v>6</v>
      </c>
      <c r="C70" s="27" t="s">
        <v>85</v>
      </c>
      <c r="D70" s="28" t="s">
        <v>126</v>
      </c>
      <c r="E70" s="29">
        <v>1497</v>
      </c>
      <c r="F70" s="29">
        <v>200</v>
      </c>
      <c r="G70" s="30" t="s">
        <v>118</v>
      </c>
      <c r="H70" s="28" t="s">
        <v>135</v>
      </c>
      <c r="I70" s="26" t="s">
        <v>124</v>
      </c>
      <c r="J70" s="54"/>
    </row>
    <row r="71" spans="1:10" s="21" customFormat="1" ht="30.75" customHeight="1">
      <c r="A71" s="58">
        <v>69</v>
      </c>
      <c r="B71" s="65">
        <v>6</v>
      </c>
      <c r="C71" s="27" t="s">
        <v>86</v>
      </c>
      <c r="D71" s="28" t="s">
        <v>126</v>
      </c>
      <c r="E71" s="29">
        <v>1390</v>
      </c>
      <c r="F71" s="29">
        <v>200</v>
      </c>
      <c r="G71" s="30" t="s">
        <v>118</v>
      </c>
      <c r="H71" s="28" t="s">
        <v>135</v>
      </c>
      <c r="I71" s="26" t="s">
        <v>122</v>
      </c>
      <c r="J71" s="54"/>
    </row>
    <row r="72" spans="1:10" s="21" customFormat="1" ht="30.75" customHeight="1">
      <c r="A72" s="58">
        <v>70</v>
      </c>
      <c r="B72" s="65">
        <v>6</v>
      </c>
      <c r="C72" s="27" t="s">
        <v>107</v>
      </c>
      <c r="D72" s="28" t="s">
        <v>126</v>
      </c>
      <c r="E72" s="29">
        <v>9325</v>
      </c>
      <c r="F72" s="29">
        <v>1500</v>
      </c>
      <c r="G72" s="30" t="s">
        <v>128</v>
      </c>
      <c r="H72" s="28" t="s">
        <v>136</v>
      </c>
      <c r="I72" s="26" t="s">
        <v>122</v>
      </c>
      <c r="J72" s="54"/>
    </row>
    <row r="73" spans="1:10" s="21" customFormat="1" ht="30.75" customHeight="1">
      <c r="A73" s="58">
        <v>71</v>
      </c>
      <c r="B73" s="65">
        <v>6</v>
      </c>
      <c r="C73" s="27" t="s">
        <v>108</v>
      </c>
      <c r="D73" s="26" t="s">
        <v>126</v>
      </c>
      <c r="E73" s="29">
        <v>8581</v>
      </c>
      <c r="F73" s="29">
        <v>500</v>
      </c>
      <c r="G73" s="30" t="s">
        <v>128</v>
      </c>
      <c r="H73" s="28" t="s">
        <v>136</v>
      </c>
      <c r="I73" s="26" t="s">
        <v>122</v>
      </c>
      <c r="J73" s="54"/>
    </row>
    <row r="74" spans="1:10" s="21" customFormat="1" ht="30.75" customHeight="1">
      <c r="A74" s="58">
        <v>72</v>
      </c>
      <c r="B74" s="65">
        <v>6</v>
      </c>
      <c r="C74" s="27" t="s">
        <v>109</v>
      </c>
      <c r="D74" s="28" t="s">
        <v>126</v>
      </c>
      <c r="E74" s="29">
        <v>3993</v>
      </c>
      <c r="F74" s="29">
        <v>120</v>
      </c>
      <c r="G74" s="30" t="s">
        <v>138</v>
      </c>
      <c r="H74" s="28" t="s">
        <v>136</v>
      </c>
      <c r="I74" s="26" t="s">
        <v>120</v>
      </c>
      <c r="J74" s="54"/>
    </row>
    <row r="75" spans="1:10" s="21" customFormat="1" ht="30.75" customHeight="1">
      <c r="A75" s="58">
        <v>73</v>
      </c>
      <c r="B75" s="105">
        <v>6</v>
      </c>
      <c r="C75" s="106" t="s">
        <v>224</v>
      </c>
      <c r="D75" s="107" t="s">
        <v>177</v>
      </c>
      <c r="E75" s="108">
        <v>1260</v>
      </c>
      <c r="F75" s="86">
        <v>1260</v>
      </c>
      <c r="G75" s="79" t="s">
        <v>158</v>
      </c>
      <c r="H75" s="80" t="s">
        <v>184</v>
      </c>
      <c r="I75" s="79" t="s">
        <v>178</v>
      </c>
      <c r="J75" s="54"/>
    </row>
    <row r="76" spans="1:10" s="21" customFormat="1" ht="30.75" customHeight="1">
      <c r="A76" s="58">
        <v>74</v>
      </c>
      <c r="B76" s="105">
        <v>6</v>
      </c>
      <c r="C76" s="184" t="s">
        <v>225</v>
      </c>
      <c r="D76" s="107" t="s">
        <v>177</v>
      </c>
      <c r="E76" s="108">
        <v>55</v>
      </c>
      <c r="F76" s="86">
        <v>55</v>
      </c>
      <c r="G76" s="79" t="s">
        <v>158</v>
      </c>
      <c r="H76" s="76" t="s">
        <v>236</v>
      </c>
      <c r="I76" s="79" t="s">
        <v>178</v>
      </c>
      <c r="J76" s="54"/>
    </row>
    <row r="77" spans="1:10" s="21" customFormat="1" ht="30.75" customHeight="1">
      <c r="A77" s="58">
        <v>75</v>
      </c>
      <c r="B77" s="181">
        <v>6</v>
      </c>
      <c r="C77" s="55" t="s">
        <v>241</v>
      </c>
      <c r="D77" s="128" t="s">
        <v>233</v>
      </c>
      <c r="E77" s="189">
        <v>528</v>
      </c>
      <c r="F77" s="134">
        <v>528</v>
      </c>
      <c r="G77" s="16" t="s">
        <v>238</v>
      </c>
      <c r="H77" s="112" t="s">
        <v>239</v>
      </c>
      <c r="I77" s="16" t="s">
        <v>240</v>
      </c>
      <c r="J77" s="54"/>
    </row>
    <row r="78" spans="1:10" s="21" customFormat="1" ht="30.75" customHeight="1">
      <c r="A78" s="58">
        <v>76</v>
      </c>
      <c r="B78" s="65">
        <v>7</v>
      </c>
      <c r="C78" s="27" t="s">
        <v>69</v>
      </c>
      <c r="D78" s="36" t="s">
        <v>126</v>
      </c>
      <c r="E78" s="29">
        <v>26747</v>
      </c>
      <c r="F78" s="29">
        <v>1833</v>
      </c>
      <c r="G78" s="37" t="s">
        <v>118</v>
      </c>
      <c r="H78" s="36" t="s">
        <v>119</v>
      </c>
      <c r="I78" s="38" t="s">
        <v>120</v>
      </c>
      <c r="J78" s="54"/>
    </row>
    <row r="79" spans="1:10" s="21" customFormat="1" ht="30.75" customHeight="1">
      <c r="A79" s="58">
        <v>77</v>
      </c>
      <c r="B79" s="65">
        <v>7</v>
      </c>
      <c r="C79" s="27" t="s">
        <v>70</v>
      </c>
      <c r="D79" s="28" t="s">
        <v>129</v>
      </c>
      <c r="E79" s="29">
        <v>9614</v>
      </c>
      <c r="F79" s="29">
        <v>720</v>
      </c>
      <c r="G79" s="30" t="s">
        <v>118</v>
      </c>
      <c r="H79" s="36" t="s">
        <v>119</v>
      </c>
      <c r="I79" s="26" t="s">
        <v>122</v>
      </c>
      <c r="J79" s="54"/>
    </row>
    <row r="80" spans="1:10" s="21" customFormat="1" ht="30.75" customHeight="1">
      <c r="A80" s="58">
        <v>78</v>
      </c>
      <c r="B80" s="65">
        <v>7</v>
      </c>
      <c r="C80" s="27" t="s">
        <v>71</v>
      </c>
      <c r="D80" s="28" t="s">
        <v>129</v>
      </c>
      <c r="E80" s="29">
        <v>9688</v>
      </c>
      <c r="F80" s="29">
        <v>420</v>
      </c>
      <c r="G80" s="30" t="s">
        <v>118</v>
      </c>
      <c r="H80" s="36" t="s">
        <v>119</v>
      </c>
      <c r="I80" s="26" t="s">
        <v>122</v>
      </c>
      <c r="J80" s="54"/>
    </row>
    <row r="81" spans="1:10" s="21" customFormat="1" ht="30.75" customHeight="1">
      <c r="A81" s="58">
        <v>79</v>
      </c>
      <c r="B81" s="65">
        <v>7</v>
      </c>
      <c r="C81" s="27" t="s">
        <v>72</v>
      </c>
      <c r="D81" s="28" t="s">
        <v>129</v>
      </c>
      <c r="E81" s="29">
        <v>5116</v>
      </c>
      <c r="F81" s="29">
        <v>372</v>
      </c>
      <c r="G81" s="30" t="s">
        <v>118</v>
      </c>
      <c r="H81" s="36" t="s">
        <v>119</v>
      </c>
      <c r="I81" s="26" t="s">
        <v>124</v>
      </c>
      <c r="J81" s="54"/>
    </row>
    <row r="82" spans="1:10" s="21" customFormat="1" ht="30.75" customHeight="1">
      <c r="A82" s="58">
        <v>80</v>
      </c>
      <c r="B82" s="65">
        <v>7</v>
      </c>
      <c r="C82" s="27" t="s">
        <v>73</v>
      </c>
      <c r="D82" s="36" t="s">
        <v>126</v>
      </c>
      <c r="E82" s="29">
        <v>17757</v>
      </c>
      <c r="F82" s="29">
        <v>1500</v>
      </c>
      <c r="G82" s="37" t="s">
        <v>118</v>
      </c>
      <c r="H82" s="36" t="s">
        <v>119</v>
      </c>
      <c r="I82" s="38" t="s">
        <v>120</v>
      </c>
      <c r="J82" s="54"/>
    </row>
    <row r="83" spans="1:10" s="21" customFormat="1" ht="30.75" customHeight="1">
      <c r="A83" s="58">
        <v>81</v>
      </c>
      <c r="B83" s="65">
        <v>7</v>
      </c>
      <c r="C83" s="27" t="s">
        <v>81</v>
      </c>
      <c r="D83" s="28" t="s">
        <v>126</v>
      </c>
      <c r="E83" s="29">
        <v>950</v>
      </c>
      <c r="F83" s="29">
        <v>950</v>
      </c>
      <c r="G83" s="30" t="s">
        <v>134</v>
      </c>
      <c r="H83" s="28" t="s">
        <v>119</v>
      </c>
      <c r="I83" s="26" t="s">
        <v>133</v>
      </c>
      <c r="J83" s="54"/>
    </row>
    <row r="84" spans="1:10" s="21" customFormat="1" ht="30.75" customHeight="1">
      <c r="A84" s="58">
        <v>82</v>
      </c>
      <c r="B84" s="65">
        <v>7</v>
      </c>
      <c r="C84" s="27" t="s">
        <v>82</v>
      </c>
      <c r="D84" s="28" t="s">
        <v>126</v>
      </c>
      <c r="E84" s="29">
        <v>440</v>
      </c>
      <c r="F84" s="29">
        <v>440</v>
      </c>
      <c r="G84" s="30" t="s">
        <v>134</v>
      </c>
      <c r="H84" s="28" t="s">
        <v>119</v>
      </c>
      <c r="I84" s="26" t="s">
        <v>122</v>
      </c>
      <c r="J84" s="54"/>
    </row>
    <row r="85" spans="1:10" s="21" customFormat="1" ht="30.75" customHeight="1">
      <c r="A85" s="58">
        <v>83</v>
      </c>
      <c r="B85" s="65">
        <v>7</v>
      </c>
      <c r="C85" s="27" t="s">
        <v>83</v>
      </c>
      <c r="D85" s="28" t="s">
        <v>126</v>
      </c>
      <c r="E85" s="29">
        <v>260</v>
      </c>
      <c r="F85" s="29">
        <v>260</v>
      </c>
      <c r="G85" s="30" t="s">
        <v>134</v>
      </c>
      <c r="H85" s="28" t="s">
        <v>119</v>
      </c>
      <c r="I85" s="26" t="s">
        <v>123</v>
      </c>
      <c r="J85" s="54"/>
    </row>
    <row r="86" spans="1:10" s="21" customFormat="1" ht="30.75" customHeight="1">
      <c r="A86" s="58">
        <v>84</v>
      </c>
      <c r="B86" s="65">
        <v>7</v>
      </c>
      <c r="C86" s="27" t="s">
        <v>112</v>
      </c>
      <c r="D86" s="28" t="s">
        <v>126</v>
      </c>
      <c r="E86" s="29">
        <v>28530</v>
      </c>
      <c r="F86" s="29">
        <v>150</v>
      </c>
      <c r="G86" s="30" t="s">
        <v>138</v>
      </c>
      <c r="H86" s="28" t="s">
        <v>136</v>
      </c>
      <c r="I86" s="26" t="s">
        <v>124</v>
      </c>
      <c r="J86" s="54"/>
    </row>
    <row r="87" spans="1:10" s="21" customFormat="1" ht="30.75" customHeight="1">
      <c r="A87" s="58">
        <v>85</v>
      </c>
      <c r="B87" s="65">
        <v>8</v>
      </c>
      <c r="C87" s="27" t="s">
        <v>51</v>
      </c>
      <c r="D87" s="28" t="s">
        <v>126</v>
      </c>
      <c r="E87" s="29">
        <v>9390</v>
      </c>
      <c r="F87" s="29">
        <v>283</v>
      </c>
      <c r="G87" s="30" t="s">
        <v>118</v>
      </c>
      <c r="H87" s="28" t="s">
        <v>119</v>
      </c>
      <c r="I87" s="26" t="s">
        <v>122</v>
      </c>
      <c r="J87" s="54"/>
    </row>
    <row r="88" spans="1:10" s="21" customFormat="1" ht="30.75" customHeight="1">
      <c r="A88" s="58">
        <v>86</v>
      </c>
      <c r="B88" s="65">
        <v>8</v>
      </c>
      <c r="C88" s="27" t="s">
        <v>53</v>
      </c>
      <c r="D88" s="28" t="s">
        <v>126</v>
      </c>
      <c r="E88" s="29">
        <v>5715</v>
      </c>
      <c r="F88" s="29">
        <v>300</v>
      </c>
      <c r="G88" s="30" t="s">
        <v>118</v>
      </c>
      <c r="H88" s="28" t="s">
        <v>119</v>
      </c>
      <c r="I88" s="26" t="s">
        <v>123</v>
      </c>
      <c r="J88" s="54"/>
    </row>
    <row r="89" spans="1:10" s="21" customFormat="1" ht="30.75" customHeight="1">
      <c r="A89" s="58">
        <v>87</v>
      </c>
      <c r="B89" s="65">
        <v>8</v>
      </c>
      <c r="C89" s="27" t="s">
        <v>27</v>
      </c>
      <c r="D89" s="28" t="s">
        <v>117</v>
      </c>
      <c r="E89" s="29">
        <v>9619</v>
      </c>
      <c r="F89" s="29">
        <v>1000</v>
      </c>
      <c r="G89" s="30" t="s">
        <v>118</v>
      </c>
      <c r="H89" s="28" t="s">
        <v>119</v>
      </c>
      <c r="I89" s="26" t="s">
        <v>120</v>
      </c>
      <c r="J89" s="54"/>
    </row>
    <row r="90" spans="1:10" s="21" customFormat="1" ht="30.75" customHeight="1">
      <c r="A90" s="58">
        <v>88</v>
      </c>
      <c r="B90" s="65">
        <v>8</v>
      </c>
      <c r="C90" s="27" t="s">
        <v>88</v>
      </c>
      <c r="D90" s="28" t="s">
        <v>129</v>
      </c>
      <c r="E90" s="29">
        <v>1500</v>
      </c>
      <c r="F90" s="29">
        <v>130</v>
      </c>
      <c r="G90" s="30" t="s">
        <v>118</v>
      </c>
      <c r="H90" s="28" t="s">
        <v>135</v>
      </c>
      <c r="I90" s="26" t="s">
        <v>124</v>
      </c>
      <c r="J90" s="54"/>
    </row>
    <row r="91" spans="1:10" s="21" customFormat="1" ht="30.75" customHeight="1">
      <c r="A91" s="58">
        <v>89</v>
      </c>
      <c r="B91" s="65">
        <v>8</v>
      </c>
      <c r="C91" s="27" t="s">
        <v>89</v>
      </c>
      <c r="D91" s="28" t="s">
        <v>129</v>
      </c>
      <c r="E91" s="29">
        <v>526</v>
      </c>
      <c r="F91" s="29">
        <v>200</v>
      </c>
      <c r="G91" s="30" t="s">
        <v>118</v>
      </c>
      <c r="H91" s="28" t="s">
        <v>135</v>
      </c>
      <c r="I91" s="26" t="s">
        <v>123</v>
      </c>
      <c r="J91" s="54"/>
    </row>
    <row r="92" spans="1:10" s="21" customFormat="1" ht="30.75" customHeight="1">
      <c r="A92" s="58">
        <v>90</v>
      </c>
      <c r="B92" s="65">
        <v>8</v>
      </c>
      <c r="C92" s="27" t="s">
        <v>35</v>
      </c>
      <c r="D92" s="28" t="s">
        <v>117</v>
      </c>
      <c r="E92" s="29">
        <v>1000</v>
      </c>
      <c r="F92" s="29">
        <v>70</v>
      </c>
      <c r="G92" s="30" t="s">
        <v>118</v>
      </c>
      <c r="H92" s="28" t="s">
        <v>119</v>
      </c>
      <c r="I92" s="26" t="s">
        <v>124</v>
      </c>
      <c r="J92" s="54"/>
    </row>
    <row r="93" spans="1:10" s="21" customFormat="1" ht="30.75" customHeight="1">
      <c r="A93" s="58">
        <v>91</v>
      </c>
      <c r="B93" s="65">
        <v>8</v>
      </c>
      <c r="C93" s="27" t="s">
        <v>52</v>
      </c>
      <c r="D93" s="28" t="s">
        <v>126</v>
      </c>
      <c r="E93" s="29">
        <v>7000</v>
      </c>
      <c r="F93" s="29">
        <v>200</v>
      </c>
      <c r="G93" s="30" t="s">
        <v>118</v>
      </c>
      <c r="H93" s="28" t="s">
        <v>119</v>
      </c>
      <c r="I93" s="26" t="s">
        <v>124</v>
      </c>
      <c r="J93" s="54"/>
    </row>
    <row r="94" spans="1:10" s="21" customFormat="1" ht="24">
      <c r="A94" s="58">
        <v>92</v>
      </c>
      <c r="B94" s="65">
        <v>8</v>
      </c>
      <c r="C94" s="27" t="s">
        <v>90</v>
      </c>
      <c r="D94" s="28" t="s">
        <v>126</v>
      </c>
      <c r="E94" s="29">
        <v>1350</v>
      </c>
      <c r="F94" s="29">
        <v>50</v>
      </c>
      <c r="G94" s="30" t="s">
        <v>118</v>
      </c>
      <c r="H94" s="28" t="s">
        <v>135</v>
      </c>
      <c r="I94" s="26" t="s">
        <v>122</v>
      </c>
      <c r="J94" s="54"/>
    </row>
    <row r="95" spans="1:10" s="21" customFormat="1" ht="30.75" customHeight="1">
      <c r="A95" s="58">
        <v>93</v>
      </c>
      <c r="B95" s="65">
        <v>8</v>
      </c>
      <c r="C95" s="27" t="s">
        <v>91</v>
      </c>
      <c r="D95" s="28" t="s">
        <v>126</v>
      </c>
      <c r="E95" s="29">
        <v>3000</v>
      </c>
      <c r="F95" s="29">
        <v>50</v>
      </c>
      <c r="G95" s="30" t="s">
        <v>118</v>
      </c>
      <c r="H95" s="28" t="s">
        <v>135</v>
      </c>
      <c r="I95" s="26" t="s">
        <v>124</v>
      </c>
      <c r="J95" s="54"/>
    </row>
    <row r="96" spans="1:10" s="21" customFormat="1" ht="30.75" customHeight="1">
      <c r="A96" s="58">
        <v>94</v>
      </c>
      <c r="B96" s="65">
        <v>8</v>
      </c>
      <c r="C96" s="27" t="s">
        <v>34</v>
      </c>
      <c r="D96" s="28" t="s">
        <v>117</v>
      </c>
      <c r="E96" s="29">
        <v>2300</v>
      </c>
      <c r="F96" s="29">
        <v>60</v>
      </c>
      <c r="G96" s="30" t="s">
        <v>118</v>
      </c>
      <c r="H96" s="28" t="s">
        <v>119</v>
      </c>
      <c r="I96" s="26" t="s">
        <v>122</v>
      </c>
      <c r="J96" s="54"/>
    </row>
    <row r="97" spans="1:10" s="21" customFormat="1" ht="30.75" customHeight="1">
      <c r="A97" s="58">
        <v>95</v>
      </c>
      <c r="B97" s="65">
        <v>8</v>
      </c>
      <c r="C97" s="27" t="s">
        <v>87</v>
      </c>
      <c r="D97" s="28" t="s">
        <v>126</v>
      </c>
      <c r="E97" s="29">
        <v>1550</v>
      </c>
      <c r="F97" s="29">
        <v>900</v>
      </c>
      <c r="G97" s="30" t="s">
        <v>118</v>
      </c>
      <c r="H97" s="28" t="s">
        <v>135</v>
      </c>
      <c r="I97" s="26" t="s">
        <v>122</v>
      </c>
      <c r="J97" s="54"/>
    </row>
    <row r="98" spans="1:10" s="21" customFormat="1" ht="30.75" customHeight="1">
      <c r="A98" s="58">
        <v>96</v>
      </c>
      <c r="B98" s="65">
        <v>9</v>
      </c>
      <c r="C98" s="27" t="s">
        <v>61</v>
      </c>
      <c r="D98" s="28" t="s">
        <v>129</v>
      </c>
      <c r="E98" s="29">
        <v>8662</v>
      </c>
      <c r="F98" s="29">
        <v>500</v>
      </c>
      <c r="G98" s="30" t="s">
        <v>118</v>
      </c>
      <c r="H98" s="28" t="s">
        <v>119</v>
      </c>
      <c r="I98" s="26" t="s">
        <v>122</v>
      </c>
      <c r="J98" s="54"/>
    </row>
    <row r="99" spans="1:10" s="21" customFormat="1" ht="30.75" customHeight="1">
      <c r="A99" s="58">
        <v>97</v>
      </c>
      <c r="B99" s="66">
        <v>9</v>
      </c>
      <c r="C99" s="67" t="s">
        <v>62</v>
      </c>
      <c r="D99" s="68" t="s">
        <v>129</v>
      </c>
      <c r="E99" s="69">
        <v>11000</v>
      </c>
      <c r="F99" s="69">
        <v>100</v>
      </c>
      <c r="G99" s="70" t="s">
        <v>118</v>
      </c>
      <c r="H99" s="68" t="s">
        <v>119</v>
      </c>
      <c r="I99" s="71" t="s">
        <v>124</v>
      </c>
      <c r="J99" s="72"/>
    </row>
    <row r="100" spans="1:10" s="21" customFormat="1" ht="30.75" customHeight="1">
      <c r="A100" s="58">
        <v>98</v>
      </c>
      <c r="B100" s="65">
        <v>9</v>
      </c>
      <c r="C100" s="185" t="s">
        <v>54</v>
      </c>
      <c r="D100" s="68" t="s">
        <v>126</v>
      </c>
      <c r="E100" s="29">
        <v>26274</v>
      </c>
      <c r="F100" s="29">
        <v>100</v>
      </c>
      <c r="G100" s="30" t="s">
        <v>118</v>
      </c>
      <c r="H100" s="28" t="s">
        <v>119</v>
      </c>
      <c r="I100" s="26" t="s">
        <v>122</v>
      </c>
      <c r="J100" s="54"/>
    </row>
    <row r="101" spans="1:10" s="21" customFormat="1" ht="30.75" customHeight="1">
      <c r="A101" s="58">
        <v>99</v>
      </c>
      <c r="B101" s="65">
        <v>9</v>
      </c>
      <c r="C101" s="185" t="s">
        <v>55</v>
      </c>
      <c r="D101" s="68" t="s">
        <v>126</v>
      </c>
      <c r="E101" s="29">
        <v>31043</v>
      </c>
      <c r="F101" s="29">
        <v>100</v>
      </c>
      <c r="G101" s="30" t="s">
        <v>118</v>
      </c>
      <c r="H101" s="28" t="s">
        <v>119</v>
      </c>
      <c r="I101" s="26" t="s">
        <v>122</v>
      </c>
      <c r="J101" s="54"/>
    </row>
    <row r="102" spans="1:10" s="21" customFormat="1" ht="30.75" customHeight="1">
      <c r="A102" s="58">
        <v>100</v>
      </c>
      <c r="B102" s="65">
        <v>9</v>
      </c>
      <c r="C102" s="27" t="s">
        <v>56</v>
      </c>
      <c r="D102" s="28" t="s">
        <v>126</v>
      </c>
      <c r="E102" s="29">
        <v>13027</v>
      </c>
      <c r="F102" s="29">
        <v>200</v>
      </c>
      <c r="G102" s="30" t="s">
        <v>118</v>
      </c>
      <c r="H102" s="28" t="s">
        <v>119</v>
      </c>
      <c r="I102" s="26" t="s">
        <v>120</v>
      </c>
      <c r="J102" s="54"/>
    </row>
    <row r="103" spans="1:10" s="21" customFormat="1" ht="30.75" customHeight="1">
      <c r="A103" s="58">
        <v>101</v>
      </c>
      <c r="B103" s="65">
        <v>9</v>
      </c>
      <c r="C103" s="27" t="s">
        <v>57</v>
      </c>
      <c r="D103" s="28" t="s">
        <v>126</v>
      </c>
      <c r="E103" s="29">
        <v>3702</v>
      </c>
      <c r="F103" s="29">
        <v>200</v>
      </c>
      <c r="G103" s="30" t="s">
        <v>118</v>
      </c>
      <c r="H103" s="28" t="s">
        <v>119</v>
      </c>
      <c r="I103" s="26" t="s">
        <v>127</v>
      </c>
      <c r="J103" s="63"/>
    </row>
    <row r="104" spans="1:10" s="21" customFormat="1" ht="36">
      <c r="A104" s="58">
        <v>102</v>
      </c>
      <c r="B104" s="66">
        <v>9</v>
      </c>
      <c r="C104" s="67" t="s">
        <v>28</v>
      </c>
      <c r="D104" s="68" t="s">
        <v>117</v>
      </c>
      <c r="E104" s="69">
        <v>9694</v>
      </c>
      <c r="F104" s="69">
        <v>30</v>
      </c>
      <c r="G104" s="70" t="s">
        <v>118</v>
      </c>
      <c r="H104" s="68" t="s">
        <v>119</v>
      </c>
      <c r="I104" s="71" t="s">
        <v>122</v>
      </c>
      <c r="J104" s="72"/>
    </row>
    <row r="105" spans="1:10" s="21" customFormat="1" ht="30.75" customHeight="1">
      <c r="A105" s="58">
        <v>103</v>
      </c>
      <c r="B105" s="65">
        <v>9</v>
      </c>
      <c r="C105" s="27" t="s">
        <v>67</v>
      </c>
      <c r="D105" s="28" t="s">
        <v>126</v>
      </c>
      <c r="E105" s="29">
        <v>217</v>
      </c>
      <c r="F105" s="29">
        <v>120</v>
      </c>
      <c r="G105" s="30" t="s">
        <v>118</v>
      </c>
      <c r="H105" s="28" t="s">
        <v>119</v>
      </c>
      <c r="I105" s="26" t="s">
        <v>120</v>
      </c>
      <c r="J105" s="54"/>
    </row>
    <row r="106" spans="1:10" s="21" customFormat="1" ht="30.75" customHeight="1">
      <c r="A106" s="58">
        <v>104</v>
      </c>
      <c r="B106" s="65">
        <v>9</v>
      </c>
      <c r="C106" s="27" t="s">
        <v>113</v>
      </c>
      <c r="D106" s="28" t="s">
        <v>126</v>
      </c>
      <c r="E106" s="29">
        <v>3675</v>
      </c>
      <c r="F106" s="29">
        <v>80</v>
      </c>
      <c r="G106" s="30" t="s">
        <v>138</v>
      </c>
      <c r="H106" s="28" t="s">
        <v>136</v>
      </c>
      <c r="I106" s="26" t="s">
        <v>120</v>
      </c>
      <c r="J106" s="54"/>
    </row>
    <row r="107" spans="1:10" s="21" customFormat="1" ht="30.75" customHeight="1">
      <c r="A107" s="58">
        <v>5</v>
      </c>
      <c r="B107" s="66">
        <v>10</v>
      </c>
      <c r="C107" s="67" t="s">
        <v>93</v>
      </c>
      <c r="D107" s="71" t="s">
        <v>129</v>
      </c>
      <c r="E107" s="69">
        <v>27597</v>
      </c>
      <c r="F107" s="69">
        <v>8000</v>
      </c>
      <c r="G107" s="71" t="s">
        <v>128</v>
      </c>
      <c r="H107" s="28" t="s">
        <v>136</v>
      </c>
      <c r="I107" s="71" t="s">
        <v>120</v>
      </c>
      <c r="J107" s="53"/>
    </row>
    <row r="108" spans="1:10" s="21" customFormat="1" ht="30.75" customHeight="1">
      <c r="A108" s="58">
        <v>105</v>
      </c>
      <c r="B108" s="65">
        <v>10</v>
      </c>
      <c r="C108" s="27" t="s">
        <v>114</v>
      </c>
      <c r="D108" s="28" t="s">
        <v>117</v>
      </c>
      <c r="E108" s="29">
        <v>3000</v>
      </c>
      <c r="F108" s="29">
        <v>100</v>
      </c>
      <c r="G108" s="30" t="s">
        <v>128</v>
      </c>
      <c r="H108" s="68" t="s">
        <v>136</v>
      </c>
      <c r="I108" s="26" t="s">
        <v>123</v>
      </c>
      <c r="J108" s="63"/>
    </row>
    <row r="109" spans="1:10" s="21" customFormat="1" ht="30.75" customHeight="1">
      <c r="A109" s="58">
        <v>106</v>
      </c>
      <c r="B109" s="65">
        <v>10</v>
      </c>
      <c r="C109" s="27" t="s">
        <v>115</v>
      </c>
      <c r="D109" s="28" t="s">
        <v>117</v>
      </c>
      <c r="E109" s="29">
        <v>3000</v>
      </c>
      <c r="F109" s="29">
        <v>80</v>
      </c>
      <c r="G109" s="30" t="s">
        <v>138</v>
      </c>
      <c r="H109" s="28" t="s">
        <v>136</v>
      </c>
      <c r="I109" s="26" t="s">
        <v>123</v>
      </c>
      <c r="J109" s="54"/>
    </row>
    <row r="110" spans="1:10" s="21" customFormat="1" ht="30.75" customHeight="1">
      <c r="A110" s="58">
        <v>107</v>
      </c>
      <c r="B110" s="26">
        <v>10</v>
      </c>
      <c r="C110" s="182" t="s">
        <v>182</v>
      </c>
      <c r="D110" s="187" t="s">
        <v>156</v>
      </c>
      <c r="E110" s="188">
        <v>25000</v>
      </c>
      <c r="F110" s="190">
        <v>100</v>
      </c>
      <c r="G110" s="190" t="s">
        <v>154</v>
      </c>
      <c r="H110" s="187" t="s">
        <v>184</v>
      </c>
      <c r="I110" s="193" t="s">
        <v>164</v>
      </c>
      <c r="J110" s="81"/>
    </row>
    <row r="111" spans="1:10" s="21" customFormat="1" ht="30.75" customHeight="1">
      <c r="A111" s="58">
        <v>108</v>
      </c>
      <c r="B111" s="64">
        <v>12</v>
      </c>
      <c r="C111" s="46" t="s">
        <v>116</v>
      </c>
      <c r="D111" s="47" t="s">
        <v>117</v>
      </c>
      <c r="E111" s="48">
        <v>6000</v>
      </c>
      <c r="F111" s="191">
        <v>0</v>
      </c>
      <c r="G111" s="49" t="s">
        <v>128</v>
      </c>
      <c r="H111" s="47" t="s">
        <v>136</v>
      </c>
      <c r="I111" s="45" t="s">
        <v>123</v>
      </c>
      <c r="J111" s="54"/>
    </row>
    <row r="112" spans="2:6" s="6" customFormat="1" ht="13.5">
      <c r="B112" s="7"/>
      <c r="C112" s="8"/>
      <c r="D112" s="8"/>
      <c r="F112" s="138"/>
    </row>
    <row r="113" spans="1:4" s="6" customFormat="1" ht="13.5">
      <c r="A113" s="10" t="s">
        <v>362</v>
      </c>
      <c r="B113" s="7"/>
      <c r="C113" s="8"/>
      <c r="D113" s="8"/>
    </row>
    <row r="114" spans="1:4" s="6" customFormat="1" ht="13.5">
      <c r="A114" s="10"/>
      <c r="B114" s="7"/>
      <c r="C114" s="8"/>
      <c r="D114" s="8"/>
    </row>
    <row r="115" spans="1:4" s="6" customFormat="1" ht="13.5">
      <c r="A115" s="10"/>
      <c r="B115" s="7"/>
      <c r="C115" s="8"/>
      <c r="D115" s="8"/>
    </row>
    <row r="116" spans="1:4" s="6" customFormat="1" ht="13.5">
      <c r="A116" s="20"/>
      <c r="B116" s="7"/>
      <c r="C116" s="8"/>
      <c r="D116" s="8"/>
    </row>
    <row r="117" spans="1:4" s="6" customFormat="1" ht="13.5">
      <c r="A117" s="10"/>
      <c r="B117" s="7"/>
      <c r="C117" s="8"/>
      <c r="D117" s="8"/>
    </row>
    <row r="118" spans="1:4" s="6" customFormat="1" ht="13.5">
      <c r="A118" s="10"/>
      <c r="B118" s="7"/>
      <c r="C118" s="8"/>
      <c r="D118" s="8"/>
    </row>
    <row r="119" spans="1:4" s="6" customFormat="1" ht="13.5">
      <c r="A119" s="10"/>
      <c r="B119" s="7"/>
      <c r="C119" s="8"/>
      <c r="D119" s="8"/>
    </row>
    <row r="120" spans="1:4" s="6" customFormat="1" ht="13.5">
      <c r="A120" s="10"/>
      <c r="B120" s="7"/>
      <c r="C120" s="8"/>
      <c r="D120" s="8"/>
    </row>
    <row r="121" spans="1:4" s="6" customFormat="1" ht="13.5">
      <c r="A121" s="10"/>
      <c r="B121" s="7"/>
      <c r="C121" s="8"/>
      <c r="D121" s="8"/>
    </row>
    <row r="122" spans="1:4" s="6" customFormat="1" ht="13.5">
      <c r="A122" s="10"/>
      <c r="B122" s="7"/>
      <c r="C122" s="8"/>
      <c r="D122" s="8"/>
    </row>
    <row r="123" spans="1:4" s="6" customFormat="1" ht="13.5">
      <c r="A123" s="10"/>
      <c r="B123" s="7"/>
      <c r="C123" s="8"/>
      <c r="D123" s="8"/>
    </row>
    <row r="124" spans="1:4" s="6" customFormat="1" ht="13.5">
      <c r="A124" s="10"/>
      <c r="B124" s="7"/>
      <c r="C124" s="8"/>
      <c r="D124" s="8"/>
    </row>
    <row r="125" spans="1:4" s="6" customFormat="1" ht="13.5">
      <c r="A125" s="17"/>
      <c r="B125" s="18"/>
      <c r="C125" s="19"/>
      <c r="D125" s="19"/>
    </row>
    <row r="126" spans="2:4" s="6" customFormat="1" ht="13.5">
      <c r="B126" s="7"/>
      <c r="C126" s="8"/>
      <c r="D126" s="8"/>
    </row>
    <row r="127" spans="2:4" s="6" customFormat="1" ht="13.5">
      <c r="B127" s="7"/>
      <c r="C127" s="8"/>
      <c r="D127" s="8"/>
    </row>
    <row r="128" spans="2:4" s="6" customFormat="1" ht="13.5">
      <c r="B128" s="7"/>
      <c r="C128" s="8"/>
      <c r="D128" s="8"/>
    </row>
    <row r="129" spans="2:4" s="6" customFormat="1" ht="13.5">
      <c r="B129" s="7"/>
      <c r="C129" s="8"/>
      <c r="D129" s="8"/>
    </row>
    <row r="130" spans="2:4" s="6" customFormat="1" ht="13.5">
      <c r="B130" s="7"/>
      <c r="C130" s="8"/>
      <c r="D130" s="8"/>
    </row>
    <row r="131" spans="2:4" s="6" customFormat="1" ht="13.5">
      <c r="B131" s="7"/>
      <c r="C131" s="8"/>
      <c r="D131" s="8"/>
    </row>
    <row r="132" spans="2:4" s="6" customFormat="1" ht="13.5">
      <c r="B132" s="7"/>
      <c r="C132" s="8"/>
      <c r="D132" s="8"/>
    </row>
    <row r="133" spans="2:4" s="6" customFormat="1" ht="13.5">
      <c r="B133" s="7"/>
      <c r="C133" s="8"/>
      <c r="D133" s="8"/>
    </row>
    <row r="134" spans="2:4" s="6" customFormat="1" ht="13.5">
      <c r="B134" s="7"/>
      <c r="C134" s="8"/>
      <c r="D134" s="8"/>
    </row>
    <row r="135" spans="2:4" s="6" customFormat="1" ht="13.5">
      <c r="B135" s="7"/>
      <c r="C135" s="8"/>
      <c r="D135" s="8"/>
    </row>
    <row r="136" spans="2:4" s="6" customFormat="1" ht="13.5">
      <c r="B136" s="7"/>
      <c r="C136" s="8"/>
      <c r="D136" s="8"/>
    </row>
    <row r="137" spans="2:4" s="6" customFormat="1" ht="13.5">
      <c r="B137" s="7"/>
      <c r="C137" s="8"/>
      <c r="D137" s="8"/>
    </row>
    <row r="138" spans="2:4" s="6" customFormat="1" ht="13.5">
      <c r="B138" s="7"/>
      <c r="C138" s="8"/>
      <c r="D138" s="8"/>
    </row>
    <row r="139" spans="2:4" s="6" customFormat="1" ht="13.5">
      <c r="B139" s="7"/>
      <c r="C139" s="8"/>
      <c r="D139" s="8"/>
    </row>
    <row r="140" spans="2:4" s="6" customFormat="1" ht="13.5">
      <c r="B140" s="7"/>
      <c r="C140" s="8"/>
      <c r="D140" s="8"/>
    </row>
    <row r="141" spans="2:4" s="6" customFormat="1" ht="13.5">
      <c r="B141" s="7"/>
      <c r="C141" s="8"/>
      <c r="D141" s="8"/>
    </row>
    <row r="142" spans="2:4" s="6" customFormat="1" ht="13.5">
      <c r="B142" s="7"/>
      <c r="C142" s="8"/>
      <c r="D142" s="8"/>
    </row>
    <row r="143" spans="2:4" s="6" customFormat="1" ht="13.5">
      <c r="B143" s="7"/>
      <c r="C143" s="8"/>
      <c r="D143" s="8"/>
    </row>
    <row r="144" spans="2:4" s="6" customFormat="1" ht="13.5">
      <c r="B144" s="7"/>
      <c r="C144" s="8"/>
      <c r="D144" s="8"/>
    </row>
    <row r="145" spans="2:4" s="6" customFormat="1" ht="13.5">
      <c r="B145" s="7"/>
      <c r="C145" s="8"/>
      <c r="D145" s="8"/>
    </row>
    <row r="146" spans="2:4" s="6" customFormat="1" ht="13.5">
      <c r="B146" s="7"/>
      <c r="C146" s="8"/>
      <c r="D146" s="8"/>
    </row>
    <row r="147" spans="2:4" s="6" customFormat="1" ht="13.5">
      <c r="B147" s="7"/>
      <c r="C147" s="8"/>
      <c r="D147" s="8"/>
    </row>
    <row r="148" spans="2:4" s="6" customFormat="1" ht="13.5">
      <c r="B148" s="7"/>
      <c r="C148" s="8"/>
      <c r="D148" s="8"/>
    </row>
    <row r="149" spans="2:4" s="6" customFormat="1" ht="13.5">
      <c r="B149" s="7"/>
      <c r="C149" s="8"/>
      <c r="D149" s="8"/>
    </row>
    <row r="150" spans="2:4" s="6" customFormat="1" ht="13.5">
      <c r="B150" s="7"/>
      <c r="C150" s="8"/>
      <c r="D150" s="8"/>
    </row>
    <row r="151" spans="2:4" s="6" customFormat="1" ht="13.5">
      <c r="B151" s="7"/>
      <c r="C151" s="8"/>
      <c r="D151" s="8"/>
    </row>
    <row r="152" spans="2:4" s="6" customFormat="1" ht="13.5">
      <c r="B152" s="7"/>
      <c r="C152" s="8"/>
      <c r="D152" s="8"/>
    </row>
    <row r="153" spans="2:4" s="6" customFormat="1" ht="13.5">
      <c r="B153" s="7"/>
      <c r="C153" s="8"/>
      <c r="D153" s="8"/>
    </row>
    <row r="154" spans="2:4" s="6" customFormat="1" ht="13.5">
      <c r="B154" s="7"/>
      <c r="C154" s="8"/>
      <c r="D154" s="8"/>
    </row>
    <row r="155" spans="2:4" s="6" customFormat="1" ht="13.5">
      <c r="B155" s="7"/>
      <c r="C155" s="8"/>
      <c r="D155" s="8"/>
    </row>
    <row r="156" spans="2:4" s="6" customFormat="1" ht="13.5">
      <c r="B156" s="7"/>
      <c r="C156" s="8"/>
      <c r="D156" s="8"/>
    </row>
    <row r="157" spans="2:4" s="6" customFormat="1" ht="13.5">
      <c r="B157" s="7"/>
      <c r="C157" s="8"/>
      <c r="D157" s="8"/>
    </row>
    <row r="158" spans="2:4" s="6" customFormat="1" ht="13.5">
      <c r="B158" s="7"/>
      <c r="C158" s="8"/>
      <c r="D158" s="8"/>
    </row>
    <row r="159" spans="2:4" s="6" customFormat="1" ht="13.5">
      <c r="B159" s="7"/>
      <c r="C159" s="8"/>
      <c r="D159" s="8"/>
    </row>
    <row r="160" spans="2:4" s="6" customFormat="1" ht="13.5">
      <c r="B160" s="7"/>
      <c r="C160" s="8"/>
      <c r="D160" s="8"/>
    </row>
    <row r="161" spans="2:4" s="6" customFormat="1" ht="13.5">
      <c r="B161" s="7"/>
      <c r="C161" s="8"/>
      <c r="D161" s="8"/>
    </row>
    <row r="162" spans="2:4" s="6" customFormat="1" ht="13.5">
      <c r="B162" s="7"/>
      <c r="C162" s="8"/>
      <c r="D162" s="8"/>
    </row>
    <row r="163" spans="2:4" s="6" customFormat="1" ht="13.5">
      <c r="B163" s="7"/>
      <c r="C163" s="8"/>
      <c r="D163" s="8"/>
    </row>
    <row r="164" spans="2:4" s="6" customFormat="1" ht="13.5">
      <c r="B164" s="7"/>
      <c r="C164" s="8"/>
      <c r="D164" s="8"/>
    </row>
    <row r="165" spans="2:4" s="6" customFormat="1" ht="13.5">
      <c r="B165" s="7"/>
      <c r="C165" s="8"/>
      <c r="D165" s="8"/>
    </row>
    <row r="166" spans="2:4" s="6" customFormat="1" ht="13.5">
      <c r="B166" s="7"/>
      <c r="C166" s="8"/>
      <c r="D166" s="8"/>
    </row>
    <row r="167" spans="2:4" s="6" customFormat="1" ht="13.5">
      <c r="B167" s="7"/>
      <c r="C167" s="8"/>
      <c r="D167" s="8"/>
    </row>
    <row r="168" spans="2:4" s="6" customFormat="1" ht="13.5">
      <c r="B168" s="7"/>
      <c r="C168" s="8"/>
      <c r="D168" s="8"/>
    </row>
    <row r="169" spans="2:4" s="6" customFormat="1" ht="13.5">
      <c r="B169" s="7"/>
      <c r="C169" s="8"/>
      <c r="D169" s="8"/>
    </row>
    <row r="170" spans="2:4" s="6" customFormat="1" ht="13.5">
      <c r="B170" s="7"/>
      <c r="C170" s="8"/>
      <c r="D170" s="8"/>
    </row>
    <row r="171" spans="2:4" s="6" customFormat="1" ht="13.5">
      <c r="B171" s="7"/>
      <c r="C171" s="8"/>
      <c r="D171" s="8"/>
    </row>
    <row r="172" spans="2:4" s="6" customFormat="1" ht="13.5">
      <c r="B172" s="7"/>
      <c r="C172" s="8"/>
      <c r="D172" s="8"/>
    </row>
    <row r="173" spans="2:4" s="6" customFormat="1" ht="13.5">
      <c r="B173" s="7"/>
      <c r="C173" s="8"/>
      <c r="D173" s="8"/>
    </row>
    <row r="174" spans="2:4" s="6" customFormat="1" ht="13.5">
      <c r="B174" s="7"/>
      <c r="C174" s="8"/>
      <c r="D174" s="8"/>
    </row>
    <row r="175" spans="2:4" s="6" customFormat="1" ht="13.5">
      <c r="B175" s="7"/>
      <c r="C175" s="8"/>
      <c r="D175" s="8"/>
    </row>
    <row r="176" spans="2:4" s="6" customFormat="1" ht="13.5">
      <c r="B176" s="7"/>
      <c r="C176" s="8"/>
      <c r="D176" s="8"/>
    </row>
    <row r="177" spans="2:4" s="6" customFormat="1" ht="13.5">
      <c r="B177" s="7"/>
      <c r="C177" s="8"/>
      <c r="D177" s="8"/>
    </row>
    <row r="178" spans="2:4" s="6" customFormat="1" ht="13.5">
      <c r="B178" s="7"/>
      <c r="C178" s="8"/>
      <c r="D178" s="8"/>
    </row>
    <row r="179" spans="2:4" s="6" customFormat="1" ht="13.5">
      <c r="B179" s="7"/>
      <c r="C179" s="8"/>
      <c r="D179" s="8"/>
    </row>
    <row r="180" spans="2:4" s="6" customFormat="1" ht="13.5">
      <c r="B180" s="7"/>
      <c r="C180" s="8"/>
      <c r="D180" s="8"/>
    </row>
    <row r="181" spans="2:4" s="6" customFormat="1" ht="13.5">
      <c r="B181" s="7"/>
      <c r="C181" s="8"/>
      <c r="D181" s="8"/>
    </row>
    <row r="182" spans="2:4" s="6" customFormat="1" ht="13.5">
      <c r="B182" s="7"/>
      <c r="C182" s="8"/>
      <c r="D182" s="8"/>
    </row>
    <row r="183" spans="2:4" s="6" customFormat="1" ht="13.5">
      <c r="B183" s="7"/>
      <c r="C183" s="8"/>
      <c r="D183" s="8"/>
    </row>
    <row r="184" spans="2:4" s="6" customFormat="1" ht="13.5">
      <c r="B184" s="7"/>
      <c r="C184" s="8"/>
      <c r="D184" s="8"/>
    </row>
    <row r="185" spans="2:4" s="6" customFormat="1" ht="13.5">
      <c r="B185" s="7"/>
      <c r="C185" s="8"/>
      <c r="D185" s="8"/>
    </row>
    <row r="186" spans="2:4" s="6" customFormat="1" ht="13.5">
      <c r="B186" s="7"/>
      <c r="C186" s="8"/>
      <c r="D186" s="8"/>
    </row>
    <row r="187" spans="2:4" s="6" customFormat="1" ht="13.5">
      <c r="B187" s="7"/>
      <c r="C187" s="8"/>
      <c r="D187" s="8"/>
    </row>
    <row r="188" spans="2:4" s="6" customFormat="1" ht="13.5">
      <c r="B188" s="7"/>
      <c r="C188" s="8"/>
      <c r="D188" s="8"/>
    </row>
    <row r="189" spans="2:4" s="6" customFormat="1" ht="13.5">
      <c r="B189" s="7"/>
      <c r="C189" s="8"/>
      <c r="D189" s="8"/>
    </row>
    <row r="190" spans="2:4" s="6" customFormat="1" ht="13.5">
      <c r="B190" s="7"/>
      <c r="C190" s="8"/>
      <c r="D190" s="8"/>
    </row>
    <row r="191" spans="2:4" s="6" customFormat="1" ht="13.5">
      <c r="B191" s="7"/>
      <c r="C191" s="8"/>
      <c r="D191" s="8"/>
    </row>
    <row r="192" spans="2:4" s="6" customFormat="1" ht="13.5">
      <c r="B192" s="7"/>
      <c r="C192" s="8"/>
      <c r="D192" s="8"/>
    </row>
    <row r="193" spans="2:4" s="6" customFormat="1" ht="13.5">
      <c r="B193" s="7"/>
      <c r="C193" s="8"/>
      <c r="D193" s="8"/>
    </row>
    <row r="194" spans="2:4" s="6" customFormat="1" ht="13.5">
      <c r="B194" s="7"/>
      <c r="C194" s="8"/>
      <c r="D194" s="8"/>
    </row>
    <row r="195" spans="2:4" s="6" customFormat="1" ht="13.5">
      <c r="B195" s="7"/>
      <c r="C195" s="8"/>
      <c r="D195" s="8"/>
    </row>
    <row r="196" spans="2:4" s="6" customFormat="1" ht="13.5">
      <c r="B196" s="7"/>
      <c r="C196" s="8"/>
      <c r="D196" s="8"/>
    </row>
    <row r="197" spans="2:4" s="6" customFormat="1" ht="13.5">
      <c r="B197" s="7"/>
      <c r="C197" s="8"/>
      <c r="D197" s="8"/>
    </row>
    <row r="198" spans="2:4" s="6" customFormat="1" ht="13.5">
      <c r="B198" s="7"/>
      <c r="C198" s="8"/>
      <c r="D198" s="8"/>
    </row>
    <row r="199" spans="2:4" s="6" customFormat="1" ht="13.5">
      <c r="B199" s="7"/>
      <c r="C199" s="8"/>
      <c r="D199" s="8"/>
    </row>
    <row r="200" spans="2:4" s="6" customFormat="1" ht="13.5">
      <c r="B200" s="7"/>
      <c r="C200" s="8"/>
      <c r="D200" s="8"/>
    </row>
    <row r="201" spans="2:4" s="6" customFormat="1" ht="13.5">
      <c r="B201" s="7"/>
      <c r="C201" s="8"/>
      <c r="D201" s="8"/>
    </row>
    <row r="202" spans="2:4" s="6" customFormat="1" ht="13.5">
      <c r="B202" s="7"/>
      <c r="C202" s="8"/>
      <c r="D202" s="8"/>
    </row>
    <row r="203" spans="2:4" s="6" customFormat="1" ht="13.5">
      <c r="B203" s="7"/>
      <c r="C203" s="8"/>
      <c r="D203" s="8"/>
    </row>
    <row r="204" spans="2:4" s="6" customFormat="1" ht="13.5">
      <c r="B204" s="7"/>
      <c r="C204" s="8"/>
      <c r="D204" s="8"/>
    </row>
    <row r="205" spans="2:4" s="6" customFormat="1" ht="13.5">
      <c r="B205" s="7"/>
      <c r="C205" s="8"/>
      <c r="D205" s="8"/>
    </row>
    <row r="206" spans="2:4" s="6" customFormat="1" ht="13.5">
      <c r="B206" s="7"/>
      <c r="C206" s="8"/>
      <c r="D206" s="8"/>
    </row>
    <row r="207" spans="2:4" s="6" customFormat="1" ht="13.5">
      <c r="B207" s="7"/>
      <c r="C207" s="8"/>
      <c r="D207" s="8"/>
    </row>
    <row r="208" spans="2:4" s="6" customFormat="1" ht="13.5">
      <c r="B208" s="7"/>
      <c r="C208" s="8"/>
      <c r="D208" s="8"/>
    </row>
    <row r="209" spans="2:4" s="6" customFormat="1" ht="13.5">
      <c r="B209" s="7"/>
      <c r="C209" s="8"/>
      <c r="D209" s="8"/>
    </row>
    <row r="210" spans="2:4" s="6" customFormat="1" ht="13.5">
      <c r="B210" s="7"/>
      <c r="C210" s="8"/>
      <c r="D210" s="8"/>
    </row>
    <row r="211" spans="2:4" s="6" customFormat="1" ht="13.5">
      <c r="B211" s="7"/>
      <c r="C211" s="8"/>
      <c r="D211" s="8"/>
    </row>
    <row r="212" spans="2:4" s="6" customFormat="1" ht="13.5">
      <c r="B212" s="7"/>
      <c r="C212" s="8"/>
      <c r="D212" s="8"/>
    </row>
    <row r="213" spans="2:4" s="6" customFormat="1" ht="13.5">
      <c r="B213" s="7"/>
      <c r="C213" s="8"/>
      <c r="D213" s="8"/>
    </row>
    <row r="214" spans="2:4" s="6" customFormat="1" ht="13.5">
      <c r="B214" s="7"/>
      <c r="C214" s="8"/>
      <c r="D214" s="8"/>
    </row>
    <row r="215" spans="2:4" s="6" customFormat="1" ht="13.5">
      <c r="B215" s="7"/>
      <c r="C215" s="8"/>
      <c r="D215" s="8"/>
    </row>
    <row r="216" spans="2:4" s="6" customFormat="1" ht="13.5">
      <c r="B216" s="7"/>
      <c r="C216" s="8"/>
      <c r="D216" s="8"/>
    </row>
    <row r="217" spans="2:4" s="6" customFormat="1" ht="13.5">
      <c r="B217" s="7"/>
      <c r="C217" s="8"/>
      <c r="D217" s="8"/>
    </row>
    <row r="218" spans="2:4" s="6" customFormat="1" ht="13.5">
      <c r="B218" s="7"/>
      <c r="C218" s="8"/>
      <c r="D218" s="8"/>
    </row>
    <row r="219" spans="2:4" s="6" customFormat="1" ht="13.5">
      <c r="B219" s="7"/>
      <c r="C219" s="8"/>
      <c r="D219" s="8"/>
    </row>
    <row r="220" spans="2:4" s="6" customFormat="1" ht="13.5">
      <c r="B220" s="7"/>
      <c r="C220" s="8"/>
      <c r="D220" s="8"/>
    </row>
    <row r="221" spans="2:4" s="6" customFormat="1" ht="13.5">
      <c r="B221" s="7"/>
      <c r="C221" s="8"/>
      <c r="D221" s="8"/>
    </row>
    <row r="222" spans="2:4" s="6" customFormat="1" ht="13.5">
      <c r="B222" s="7"/>
      <c r="C222" s="8"/>
      <c r="D222" s="8"/>
    </row>
    <row r="223" spans="2:4" s="6" customFormat="1" ht="13.5">
      <c r="B223" s="7"/>
      <c r="C223" s="8"/>
      <c r="D223" s="8"/>
    </row>
    <row r="224" spans="2:4" s="6" customFormat="1" ht="13.5">
      <c r="B224" s="7"/>
      <c r="C224" s="8"/>
      <c r="D224" s="8"/>
    </row>
    <row r="225" spans="2:4" s="6" customFormat="1" ht="13.5">
      <c r="B225" s="7"/>
      <c r="C225" s="8"/>
      <c r="D225" s="8"/>
    </row>
    <row r="226" spans="2:4" s="6" customFormat="1" ht="13.5">
      <c r="B226" s="7"/>
      <c r="C226" s="8"/>
      <c r="D226" s="8"/>
    </row>
    <row r="227" spans="2:4" s="6" customFormat="1" ht="13.5">
      <c r="B227" s="7"/>
      <c r="C227" s="8"/>
      <c r="D227" s="8"/>
    </row>
    <row r="228" spans="2:4" s="6" customFormat="1" ht="13.5">
      <c r="B228" s="7"/>
      <c r="C228" s="8"/>
      <c r="D228" s="8"/>
    </row>
    <row r="229" spans="2:4" s="6" customFormat="1" ht="13.5">
      <c r="B229" s="7"/>
      <c r="C229" s="8"/>
      <c r="D229" s="8"/>
    </row>
    <row r="230" spans="2:4" s="6" customFormat="1" ht="13.5">
      <c r="B230" s="7"/>
      <c r="C230" s="8"/>
      <c r="D230" s="8"/>
    </row>
    <row r="231" spans="2:4" s="6" customFormat="1" ht="13.5">
      <c r="B231" s="7"/>
      <c r="C231" s="8"/>
      <c r="D231" s="8"/>
    </row>
    <row r="232" spans="2:4" s="6" customFormat="1" ht="13.5">
      <c r="B232" s="7"/>
      <c r="C232" s="8"/>
      <c r="D232" s="8"/>
    </row>
    <row r="233" spans="2:4" s="6" customFormat="1" ht="13.5">
      <c r="B233" s="7"/>
      <c r="C233" s="8"/>
      <c r="D233" s="8"/>
    </row>
    <row r="234" spans="2:4" s="6" customFormat="1" ht="13.5">
      <c r="B234" s="7"/>
      <c r="C234" s="8"/>
      <c r="D234" s="8"/>
    </row>
    <row r="235" spans="2:4" s="6" customFormat="1" ht="13.5">
      <c r="B235" s="7"/>
      <c r="C235" s="8"/>
      <c r="D235" s="8"/>
    </row>
    <row r="236" spans="2:4" s="6" customFormat="1" ht="13.5">
      <c r="B236" s="7"/>
      <c r="C236" s="8"/>
      <c r="D236" s="8"/>
    </row>
    <row r="237" spans="2:4" s="6" customFormat="1" ht="13.5">
      <c r="B237" s="7"/>
      <c r="C237" s="8"/>
      <c r="D237" s="8"/>
    </row>
    <row r="238" spans="2:4" s="6" customFormat="1" ht="13.5">
      <c r="B238" s="7"/>
      <c r="C238" s="8"/>
      <c r="D238" s="8"/>
    </row>
    <row r="239" spans="2:4" s="6" customFormat="1" ht="13.5">
      <c r="B239" s="7"/>
      <c r="C239" s="8"/>
      <c r="D239" s="8"/>
    </row>
    <row r="240" spans="2:4" s="6" customFormat="1" ht="13.5">
      <c r="B240" s="7"/>
      <c r="C240" s="8"/>
      <c r="D240" s="8"/>
    </row>
    <row r="241" spans="2:4" s="6" customFormat="1" ht="13.5">
      <c r="B241" s="7"/>
      <c r="C241" s="8"/>
      <c r="D241" s="8"/>
    </row>
    <row r="242" spans="2:4" s="6" customFormat="1" ht="13.5">
      <c r="B242" s="7"/>
      <c r="C242" s="8"/>
      <c r="D242" s="8"/>
    </row>
    <row r="243" spans="2:4" s="6" customFormat="1" ht="13.5">
      <c r="B243" s="7"/>
      <c r="C243" s="8"/>
      <c r="D243" s="8"/>
    </row>
    <row r="244" spans="2:4" s="6" customFormat="1" ht="13.5">
      <c r="B244" s="7"/>
      <c r="C244" s="8"/>
      <c r="D244" s="8"/>
    </row>
    <row r="245" spans="2:4" s="6" customFormat="1" ht="13.5">
      <c r="B245" s="7"/>
      <c r="C245" s="8"/>
      <c r="D245" s="8"/>
    </row>
    <row r="246" spans="2:4" s="6" customFormat="1" ht="13.5">
      <c r="B246" s="7"/>
      <c r="C246" s="8"/>
      <c r="D246" s="8"/>
    </row>
    <row r="247" spans="2:4" s="6" customFormat="1" ht="13.5">
      <c r="B247" s="7"/>
      <c r="C247" s="8"/>
      <c r="D247" s="8"/>
    </row>
    <row r="248" spans="2:4" s="6" customFormat="1" ht="13.5">
      <c r="B248" s="7"/>
      <c r="C248" s="8"/>
      <c r="D248" s="8"/>
    </row>
    <row r="249" spans="2:4" s="6" customFormat="1" ht="13.5">
      <c r="B249" s="7"/>
      <c r="C249" s="8"/>
      <c r="D249" s="8"/>
    </row>
    <row r="250" spans="2:4" s="6" customFormat="1" ht="13.5">
      <c r="B250" s="7"/>
      <c r="C250" s="8"/>
      <c r="D250" s="8"/>
    </row>
    <row r="251" spans="2:4" s="6" customFormat="1" ht="13.5">
      <c r="B251" s="7"/>
      <c r="C251" s="8"/>
      <c r="D251" s="8"/>
    </row>
    <row r="252" spans="2:4" s="6" customFormat="1" ht="13.5">
      <c r="B252" s="7"/>
      <c r="C252" s="8"/>
      <c r="D252" s="8"/>
    </row>
    <row r="253" spans="2:4" s="6" customFormat="1" ht="13.5">
      <c r="B253" s="7"/>
      <c r="C253" s="8"/>
      <c r="D253" s="8"/>
    </row>
    <row r="254" spans="2:4" s="6" customFormat="1" ht="13.5">
      <c r="B254" s="7"/>
      <c r="C254" s="8"/>
      <c r="D254" s="8"/>
    </row>
    <row r="255" spans="2:4" s="6" customFormat="1" ht="13.5">
      <c r="B255" s="7"/>
      <c r="C255" s="8"/>
      <c r="D255" s="8"/>
    </row>
    <row r="256" spans="2:4" s="6" customFormat="1" ht="13.5">
      <c r="B256" s="7"/>
      <c r="C256" s="8"/>
      <c r="D256" s="8"/>
    </row>
    <row r="257" spans="2:4" s="6" customFormat="1" ht="13.5">
      <c r="B257" s="7"/>
      <c r="C257" s="8"/>
      <c r="D257" s="8"/>
    </row>
    <row r="258" spans="2:4" s="6" customFormat="1" ht="13.5">
      <c r="B258" s="7"/>
      <c r="C258" s="8"/>
      <c r="D258" s="8"/>
    </row>
    <row r="259" spans="2:4" s="6" customFormat="1" ht="13.5">
      <c r="B259" s="7"/>
      <c r="C259" s="8"/>
      <c r="D259" s="8"/>
    </row>
    <row r="260" spans="2:4" s="6" customFormat="1" ht="13.5">
      <c r="B260" s="7"/>
      <c r="C260" s="8"/>
      <c r="D260" s="8"/>
    </row>
    <row r="261" spans="2:4" s="6" customFormat="1" ht="13.5">
      <c r="B261" s="7"/>
      <c r="C261" s="8"/>
      <c r="D261" s="8"/>
    </row>
    <row r="262" spans="2:4" s="6" customFormat="1" ht="13.5">
      <c r="B262" s="7"/>
      <c r="C262" s="8"/>
      <c r="D262" s="8"/>
    </row>
    <row r="263" spans="2:4" s="6" customFormat="1" ht="13.5">
      <c r="B263" s="7"/>
      <c r="C263" s="8"/>
      <c r="D263" s="8"/>
    </row>
    <row r="264" spans="2:4" s="6" customFormat="1" ht="13.5">
      <c r="B264" s="7"/>
      <c r="C264" s="8"/>
      <c r="D264" s="8"/>
    </row>
    <row r="265" spans="2:4" s="6" customFormat="1" ht="13.5">
      <c r="B265" s="7"/>
      <c r="C265" s="8"/>
      <c r="D265" s="8"/>
    </row>
    <row r="266" spans="2:4" s="6" customFormat="1" ht="13.5">
      <c r="B266" s="7"/>
      <c r="C266" s="8"/>
      <c r="D266" s="8"/>
    </row>
    <row r="267" spans="2:4" s="6" customFormat="1" ht="13.5">
      <c r="B267" s="7"/>
      <c r="C267" s="8"/>
      <c r="D267" s="8"/>
    </row>
    <row r="268" spans="2:4" s="6" customFormat="1" ht="13.5">
      <c r="B268" s="7"/>
      <c r="C268" s="8"/>
      <c r="D268" s="8"/>
    </row>
    <row r="269" spans="2:4" s="6" customFormat="1" ht="13.5">
      <c r="B269" s="7"/>
      <c r="C269" s="8"/>
      <c r="D269" s="8"/>
    </row>
    <row r="270" spans="2:4" s="6" customFormat="1" ht="13.5">
      <c r="B270" s="7"/>
      <c r="C270" s="8"/>
      <c r="D270" s="8"/>
    </row>
    <row r="271" spans="2:4" s="6" customFormat="1" ht="13.5">
      <c r="B271" s="7"/>
      <c r="C271" s="8"/>
      <c r="D271" s="8"/>
    </row>
    <row r="272" spans="2:4" s="6" customFormat="1" ht="13.5">
      <c r="B272" s="7"/>
      <c r="C272" s="8"/>
      <c r="D272" s="8"/>
    </row>
    <row r="273" spans="2:4" s="6" customFormat="1" ht="13.5">
      <c r="B273" s="7"/>
      <c r="C273" s="8"/>
      <c r="D273" s="8"/>
    </row>
    <row r="274" spans="2:4" s="6" customFormat="1" ht="13.5">
      <c r="B274" s="7"/>
      <c r="C274" s="8"/>
      <c r="D274" s="8"/>
    </row>
    <row r="275" spans="2:4" s="6" customFormat="1" ht="13.5">
      <c r="B275" s="7"/>
      <c r="C275" s="8"/>
      <c r="D275" s="8"/>
    </row>
    <row r="276" spans="2:4" s="6" customFormat="1" ht="13.5">
      <c r="B276" s="7"/>
      <c r="C276" s="8"/>
      <c r="D276" s="8"/>
    </row>
    <row r="277" spans="2:4" s="6" customFormat="1" ht="13.5">
      <c r="B277" s="7"/>
      <c r="C277" s="8"/>
      <c r="D277" s="8"/>
    </row>
    <row r="278" spans="2:4" s="6" customFormat="1" ht="13.5">
      <c r="B278" s="7"/>
      <c r="C278" s="8"/>
      <c r="D278" s="8"/>
    </row>
    <row r="279" spans="2:4" s="6" customFormat="1" ht="13.5">
      <c r="B279" s="7"/>
      <c r="C279" s="8"/>
      <c r="D279" s="8"/>
    </row>
    <row r="280" spans="2:4" s="6" customFormat="1" ht="13.5">
      <c r="B280" s="7"/>
      <c r="C280" s="8"/>
      <c r="D280" s="8"/>
    </row>
    <row r="281" spans="2:4" s="6" customFormat="1" ht="13.5">
      <c r="B281" s="7"/>
      <c r="C281" s="8"/>
      <c r="D281" s="8"/>
    </row>
    <row r="282" spans="2:4" s="6" customFormat="1" ht="13.5">
      <c r="B282" s="7"/>
      <c r="C282" s="8"/>
      <c r="D282" s="8"/>
    </row>
    <row r="283" spans="2:4" s="6" customFormat="1" ht="13.5">
      <c r="B283" s="7"/>
      <c r="C283" s="8"/>
      <c r="D283" s="8"/>
    </row>
    <row r="284" spans="2:4" s="6" customFormat="1" ht="13.5">
      <c r="B284" s="7"/>
      <c r="C284" s="8"/>
      <c r="D284" s="8"/>
    </row>
    <row r="285" spans="2:4" s="6" customFormat="1" ht="13.5">
      <c r="B285" s="7"/>
      <c r="C285" s="8"/>
      <c r="D285" s="8"/>
    </row>
    <row r="286" spans="2:4" s="6" customFormat="1" ht="13.5">
      <c r="B286" s="7"/>
      <c r="C286" s="8"/>
      <c r="D286" s="8"/>
    </row>
    <row r="287" spans="2:4" s="6" customFormat="1" ht="13.5">
      <c r="B287" s="7"/>
      <c r="C287" s="8"/>
      <c r="D287" s="8"/>
    </row>
  </sheetData>
  <autoFilter ref="A3:J111"/>
  <mergeCells count="1">
    <mergeCell ref="A1:J1"/>
  </mergeCells>
  <printOptions/>
  <pageMargins left="0.74" right="0.7" top="0.69" bottom="0.56" header="0.5" footer="0.17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3" sqref="K3"/>
    </sheetView>
  </sheetViews>
  <sheetFormatPr defaultColWidth="9.00390625" defaultRowHeight="13.5"/>
  <cols>
    <col min="1" max="1" width="4.50390625" style="0" bestFit="1" customWidth="1"/>
    <col min="2" max="2" width="5.875" style="0" bestFit="1" customWidth="1"/>
    <col min="3" max="3" width="6.75390625" style="0" bestFit="1" customWidth="1"/>
    <col min="4" max="4" width="33.75390625" style="24" customWidth="1"/>
    <col min="5" max="5" width="9.875" style="0" customWidth="1"/>
    <col min="6" max="6" width="9.50390625" style="0" customWidth="1"/>
    <col min="7" max="7" width="7.75390625" style="0" customWidth="1"/>
    <col min="8" max="8" width="9.00390625" style="25" customWidth="1"/>
    <col min="9" max="9" width="6.00390625" style="25" customWidth="1"/>
    <col min="10" max="10" width="4.50390625" style="25" customWidth="1"/>
    <col min="11" max="11" width="10.625" style="195" customWidth="1"/>
  </cols>
  <sheetData>
    <row r="1" spans="1:11" ht="31.5" customHeight="1">
      <c r="A1" s="228" t="s">
        <v>364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3" spans="1:11" ht="14.25" thickBot="1">
      <c r="A3" s="179" t="s">
        <v>612</v>
      </c>
      <c r="B3" s="11"/>
      <c r="C3" s="12"/>
      <c r="D3" s="23"/>
      <c r="E3" s="12"/>
      <c r="F3" s="13"/>
      <c r="G3" s="13"/>
      <c r="H3" s="113"/>
      <c r="I3" s="14"/>
      <c r="J3" s="196"/>
      <c r="K3" s="197" t="s">
        <v>13</v>
      </c>
    </row>
    <row r="4" spans="1:11" ht="27" customHeight="1">
      <c r="A4" s="198" t="s">
        <v>365</v>
      </c>
      <c r="B4" s="199" t="s">
        <v>366</v>
      </c>
      <c r="C4" s="200" t="s">
        <v>367</v>
      </c>
      <c r="D4" s="199" t="s">
        <v>368</v>
      </c>
      <c r="E4" s="201" t="s">
        <v>369</v>
      </c>
      <c r="F4" s="202" t="s">
        <v>370</v>
      </c>
      <c r="G4" s="203" t="s">
        <v>371</v>
      </c>
      <c r="H4" s="202" t="s">
        <v>372</v>
      </c>
      <c r="I4" s="199" t="s">
        <v>373</v>
      </c>
      <c r="J4" s="199" t="s">
        <v>374</v>
      </c>
      <c r="K4" s="213" t="s">
        <v>17</v>
      </c>
    </row>
    <row r="5" spans="1:11" s="1" customFormat="1" ht="30.75" customHeight="1">
      <c r="A5" s="204">
        <v>1</v>
      </c>
      <c r="B5" s="110">
        <v>1</v>
      </c>
      <c r="C5" s="110" t="s">
        <v>375</v>
      </c>
      <c r="D5" s="205" t="s">
        <v>376</v>
      </c>
      <c r="E5" s="28" t="s">
        <v>377</v>
      </c>
      <c r="F5" s="86">
        <v>50</v>
      </c>
      <c r="G5" s="143">
        <v>50</v>
      </c>
      <c r="H5" s="30" t="s">
        <v>378</v>
      </c>
      <c r="I5" s="28" t="s">
        <v>379</v>
      </c>
      <c r="J5" s="38" t="s">
        <v>380</v>
      </c>
      <c r="K5" s="214" t="s">
        <v>386</v>
      </c>
    </row>
    <row r="6" spans="1:11" s="1" customFormat="1" ht="30.75" customHeight="1">
      <c r="A6" s="204">
        <v>2</v>
      </c>
      <c r="B6" s="110">
        <v>1</v>
      </c>
      <c r="C6" s="110" t="s">
        <v>381</v>
      </c>
      <c r="D6" s="55" t="s">
        <v>382</v>
      </c>
      <c r="E6" s="128" t="s">
        <v>383</v>
      </c>
      <c r="F6" s="56">
        <v>100</v>
      </c>
      <c r="G6" s="145">
        <v>103</v>
      </c>
      <c r="H6" s="189" t="s">
        <v>378</v>
      </c>
      <c r="I6" s="40" t="s">
        <v>384</v>
      </c>
      <c r="J6" s="110" t="s">
        <v>385</v>
      </c>
      <c r="K6" s="214" t="s">
        <v>386</v>
      </c>
    </row>
    <row r="7" spans="1:11" s="1" customFormat="1" ht="30.75" customHeight="1">
      <c r="A7" s="204">
        <v>3</v>
      </c>
      <c r="B7" s="110">
        <v>1</v>
      </c>
      <c r="C7" s="110" t="s">
        <v>381</v>
      </c>
      <c r="D7" s="55" t="s">
        <v>387</v>
      </c>
      <c r="E7" s="128" t="s">
        <v>383</v>
      </c>
      <c r="F7" s="56">
        <v>20</v>
      </c>
      <c r="G7" s="145">
        <v>20</v>
      </c>
      <c r="H7" s="189" t="s">
        <v>378</v>
      </c>
      <c r="I7" s="40" t="s">
        <v>384</v>
      </c>
      <c r="J7" s="110" t="s">
        <v>385</v>
      </c>
      <c r="K7" s="214" t="s">
        <v>386</v>
      </c>
    </row>
    <row r="8" spans="1:11" s="1" customFormat="1" ht="25.5" customHeight="1">
      <c r="A8" s="204">
        <v>4</v>
      </c>
      <c r="B8" s="110">
        <v>1</v>
      </c>
      <c r="C8" s="110" t="s">
        <v>375</v>
      </c>
      <c r="D8" s="205" t="s">
        <v>388</v>
      </c>
      <c r="E8" s="28" t="s">
        <v>389</v>
      </c>
      <c r="F8" s="86">
        <v>52</v>
      </c>
      <c r="G8" s="143">
        <v>52</v>
      </c>
      <c r="H8" s="30" t="s">
        <v>378</v>
      </c>
      <c r="I8" s="28"/>
      <c r="J8" s="38" t="s">
        <v>380</v>
      </c>
      <c r="K8" s="214" t="s">
        <v>386</v>
      </c>
    </row>
    <row r="9" spans="1:11" s="1" customFormat="1" ht="30.75" customHeight="1">
      <c r="A9" s="204">
        <v>5</v>
      </c>
      <c r="B9" s="65">
        <v>1</v>
      </c>
      <c r="C9" s="26" t="s">
        <v>390</v>
      </c>
      <c r="D9" s="27" t="s">
        <v>391</v>
      </c>
      <c r="E9" s="28" t="s">
        <v>392</v>
      </c>
      <c r="F9" s="86">
        <v>5600</v>
      </c>
      <c r="G9" s="143">
        <v>100</v>
      </c>
      <c r="H9" s="30" t="s">
        <v>393</v>
      </c>
      <c r="I9" s="28" t="s">
        <v>394</v>
      </c>
      <c r="J9" s="38" t="s">
        <v>395</v>
      </c>
      <c r="K9" s="214" t="s">
        <v>386</v>
      </c>
    </row>
    <row r="10" spans="1:11" s="1" customFormat="1" ht="30.75" customHeight="1">
      <c r="A10" s="204">
        <v>6</v>
      </c>
      <c r="B10" s="65">
        <v>2</v>
      </c>
      <c r="C10" s="26" t="s">
        <v>396</v>
      </c>
      <c r="D10" s="27" t="s">
        <v>397</v>
      </c>
      <c r="E10" s="28" t="s">
        <v>398</v>
      </c>
      <c r="F10" s="86">
        <v>53</v>
      </c>
      <c r="G10" s="140">
        <v>53</v>
      </c>
      <c r="H10" s="30" t="s">
        <v>378</v>
      </c>
      <c r="I10" s="28" t="s">
        <v>399</v>
      </c>
      <c r="J10" s="26" t="s">
        <v>400</v>
      </c>
      <c r="K10" s="214" t="s">
        <v>386</v>
      </c>
    </row>
    <row r="11" spans="1:11" s="1" customFormat="1" ht="30.75" customHeight="1">
      <c r="A11" s="204">
        <v>7</v>
      </c>
      <c r="B11" s="65">
        <v>2</v>
      </c>
      <c r="C11" s="26" t="s">
        <v>390</v>
      </c>
      <c r="D11" s="27" t="s">
        <v>401</v>
      </c>
      <c r="E11" s="28" t="s">
        <v>392</v>
      </c>
      <c r="F11" s="86">
        <v>4987</v>
      </c>
      <c r="G11" s="147">
        <v>500</v>
      </c>
      <c r="H11" s="30" t="s">
        <v>402</v>
      </c>
      <c r="I11" s="28" t="s">
        <v>399</v>
      </c>
      <c r="J11" s="26" t="s">
        <v>403</v>
      </c>
      <c r="K11" s="214" t="s">
        <v>386</v>
      </c>
    </row>
    <row r="12" spans="1:11" s="1" customFormat="1" ht="30.75" customHeight="1">
      <c r="A12" s="204">
        <v>8</v>
      </c>
      <c r="B12" s="65">
        <v>2</v>
      </c>
      <c r="C12" s="26" t="s">
        <v>396</v>
      </c>
      <c r="D12" s="27" t="s">
        <v>404</v>
      </c>
      <c r="E12" s="28" t="s">
        <v>398</v>
      </c>
      <c r="F12" s="86">
        <v>77</v>
      </c>
      <c r="G12" s="140">
        <v>77</v>
      </c>
      <c r="H12" s="30" t="s">
        <v>378</v>
      </c>
      <c r="I12" s="28" t="s">
        <v>399</v>
      </c>
      <c r="J12" s="26" t="s">
        <v>400</v>
      </c>
      <c r="K12" s="214" t="s">
        <v>386</v>
      </c>
    </row>
    <row r="13" spans="1:11" s="1" customFormat="1" ht="30.75" customHeight="1">
      <c r="A13" s="204">
        <v>9</v>
      </c>
      <c r="B13" s="65">
        <v>2</v>
      </c>
      <c r="C13" s="26" t="s">
        <v>396</v>
      </c>
      <c r="D13" s="27" t="s">
        <v>405</v>
      </c>
      <c r="E13" s="28" t="s">
        <v>398</v>
      </c>
      <c r="F13" s="86">
        <v>84</v>
      </c>
      <c r="G13" s="140">
        <v>84</v>
      </c>
      <c r="H13" s="30" t="s">
        <v>378</v>
      </c>
      <c r="I13" s="28" t="s">
        <v>399</v>
      </c>
      <c r="J13" s="26" t="s">
        <v>400</v>
      </c>
      <c r="K13" s="214" t="s">
        <v>386</v>
      </c>
    </row>
    <row r="14" spans="1:11" s="1" customFormat="1" ht="30.75" customHeight="1">
      <c r="A14" s="204">
        <v>10</v>
      </c>
      <c r="B14" s="65">
        <v>2</v>
      </c>
      <c r="C14" s="26" t="s">
        <v>396</v>
      </c>
      <c r="D14" s="35" t="s">
        <v>406</v>
      </c>
      <c r="E14" s="38" t="s">
        <v>383</v>
      </c>
      <c r="F14" s="86">
        <v>1186</v>
      </c>
      <c r="G14" s="140">
        <v>1186</v>
      </c>
      <c r="H14" s="38" t="s">
        <v>378</v>
      </c>
      <c r="I14" s="28" t="s">
        <v>394</v>
      </c>
      <c r="J14" s="38" t="s">
        <v>400</v>
      </c>
      <c r="K14" s="214"/>
    </row>
    <row r="15" spans="1:11" s="1" customFormat="1" ht="30.75" customHeight="1">
      <c r="A15" s="204">
        <v>11</v>
      </c>
      <c r="B15" s="65">
        <v>2</v>
      </c>
      <c r="C15" s="41" t="s">
        <v>375</v>
      </c>
      <c r="D15" s="42" t="s">
        <v>407</v>
      </c>
      <c r="E15" s="43" t="s">
        <v>408</v>
      </c>
      <c r="F15" s="86">
        <v>407</v>
      </c>
      <c r="G15" s="141">
        <v>100</v>
      </c>
      <c r="H15" s="44" t="s">
        <v>409</v>
      </c>
      <c r="I15" s="43" t="s">
        <v>380</v>
      </c>
      <c r="J15" s="41" t="s">
        <v>410</v>
      </c>
      <c r="K15" s="214" t="s">
        <v>386</v>
      </c>
    </row>
    <row r="16" spans="1:11" s="1" customFormat="1" ht="30.75" customHeight="1">
      <c r="A16" s="204">
        <v>12</v>
      </c>
      <c r="B16" s="110">
        <v>2</v>
      </c>
      <c r="C16" s="110" t="s">
        <v>411</v>
      </c>
      <c r="D16" s="55" t="s">
        <v>412</v>
      </c>
      <c r="E16" s="128" t="s">
        <v>389</v>
      </c>
      <c r="F16" s="56">
        <v>60</v>
      </c>
      <c r="G16" s="145">
        <v>60</v>
      </c>
      <c r="H16" s="189" t="s">
        <v>413</v>
      </c>
      <c r="I16" s="128" t="s">
        <v>375</v>
      </c>
      <c r="J16" s="110" t="s">
        <v>414</v>
      </c>
      <c r="K16" s="215"/>
    </row>
    <row r="17" spans="1:11" s="1" customFormat="1" ht="30.75" customHeight="1">
      <c r="A17" s="204">
        <v>13</v>
      </c>
      <c r="B17" s="110">
        <v>2</v>
      </c>
      <c r="C17" s="110" t="s">
        <v>411</v>
      </c>
      <c r="D17" s="55" t="s">
        <v>415</v>
      </c>
      <c r="E17" s="128" t="s">
        <v>389</v>
      </c>
      <c r="F17" s="56">
        <v>50</v>
      </c>
      <c r="G17" s="145">
        <v>50</v>
      </c>
      <c r="H17" s="189" t="s">
        <v>413</v>
      </c>
      <c r="I17" s="128" t="s">
        <v>375</v>
      </c>
      <c r="J17" s="110" t="s">
        <v>414</v>
      </c>
      <c r="K17" s="215" t="s">
        <v>386</v>
      </c>
    </row>
    <row r="18" spans="1:11" s="1" customFormat="1" ht="30.75" customHeight="1">
      <c r="A18" s="204">
        <v>14</v>
      </c>
      <c r="B18" s="65">
        <v>3</v>
      </c>
      <c r="C18" s="26" t="s">
        <v>380</v>
      </c>
      <c r="D18" s="34" t="s">
        <v>416</v>
      </c>
      <c r="E18" s="28" t="s">
        <v>377</v>
      </c>
      <c r="F18" s="86">
        <v>17</v>
      </c>
      <c r="G18" s="143">
        <v>17</v>
      </c>
      <c r="H18" s="30" t="s">
        <v>378</v>
      </c>
      <c r="I18" s="28" t="s">
        <v>417</v>
      </c>
      <c r="J18" s="38" t="s">
        <v>380</v>
      </c>
      <c r="K18" s="214" t="s">
        <v>386</v>
      </c>
    </row>
    <row r="19" spans="1:11" s="1" customFormat="1" ht="30.75" customHeight="1">
      <c r="A19" s="204">
        <v>15</v>
      </c>
      <c r="B19" s="65">
        <v>3</v>
      </c>
      <c r="C19" s="26" t="s">
        <v>380</v>
      </c>
      <c r="D19" s="34" t="s">
        <v>418</v>
      </c>
      <c r="E19" s="28" t="s">
        <v>419</v>
      </c>
      <c r="F19" s="86">
        <v>24</v>
      </c>
      <c r="G19" s="143">
        <v>24</v>
      </c>
      <c r="H19" s="30" t="s">
        <v>378</v>
      </c>
      <c r="I19" s="28" t="s">
        <v>417</v>
      </c>
      <c r="J19" s="38" t="s">
        <v>380</v>
      </c>
      <c r="K19" s="214" t="s">
        <v>386</v>
      </c>
    </row>
    <row r="20" spans="1:11" s="1" customFormat="1" ht="30.75" customHeight="1">
      <c r="A20" s="204">
        <v>16</v>
      </c>
      <c r="B20" s="97">
        <v>3</v>
      </c>
      <c r="C20" s="40" t="s">
        <v>380</v>
      </c>
      <c r="D20" s="39" t="s">
        <v>420</v>
      </c>
      <c r="E20" s="40" t="s">
        <v>398</v>
      </c>
      <c r="F20" s="177">
        <v>58</v>
      </c>
      <c r="G20" s="146">
        <v>58</v>
      </c>
      <c r="H20" s="134" t="s">
        <v>378</v>
      </c>
      <c r="I20" s="128"/>
      <c r="J20" s="97" t="s">
        <v>380</v>
      </c>
      <c r="K20" s="214" t="s">
        <v>386</v>
      </c>
    </row>
    <row r="21" spans="1:11" s="1" customFormat="1" ht="30.75" customHeight="1">
      <c r="A21" s="204">
        <v>17</v>
      </c>
      <c r="B21" s="97">
        <v>3</v>
      </c>
      <c r="C21" s="40" t="s">
        <v>380</v>
      </c>
      <c r="D21" s="39" t="s">
        <v>420</v>
      </c>
      <c r="E21" s="40" t="s">
        <v>398</v>
      </c>
      <c r="F21" s="177">
        <v>58</v>
      </c>
      <c r="G21" s="146">
        <v>58</v>
      </c>
      <c r="H21" s="134" t="s">
        <v>378</v>
      </c>
      <c r="I21" s="128"/>
      <c r="J21" s="97" t="s">
        <v>380</v>
      </c>
      <c r="K21" s="214" t="s">
        <v>386</v>
      </c>
    </row>
    <row r="22" spans="1:11" s="1" customFormat="1" ht="30.75" customHeight="1">
      <c r="A22" s="204">
        <v>18</v>
      </c>
      <c r="B22" s="97">
        <v>3</v>
      </c>
      <c r="C22" s="40" t="s">
        <v>380</v>
      </c>
      <c r="D22" s="39" t="s">
        <v>421</v>
      </c>
      <c r="E22" s="40" t="s">
        <v>398</v>
      </c>
      <c r="F22" s="177">
        <v>5</v>
      </c>
      <c r="G22" s="146">
        <v>5.4</v>
      </c>
      <c r="H22" s="134" t="s">
        <v>378</v>
      </c>
      <c r="I22" s="128"/>
      <c r="J22" s="97" t="s">
        <v>380</v>
      </c>
      <c r="K22" s="214" t="s">
        <v>386</v>
      </c>
    </row>
    <row r="23" spans="1:11" s="1" customFormat="1" ht="30.75" customHeight="1">
      <c r="A23" s="204">
        <v>19</v>
      </c>
      <c r="B23" s="97">
        <v>3</v>
      </c>
      <c r="C23" s="40" t="s">
        <v>380</v>
      </c>
      <c r="D23" s="39" t="s">
        <v>421</v>
      </c>
      <c r="E23" s="40" t="s">
        <v>398</v>
      </c>
      <c r="F23" s="177">
        <v>5</v>
      </c>
      <c r="G23" s="146">
        <v>5.4</v>
      </c>
      <c r="H23" s="134" t="s">
        <v>378</v>
      </c>
      <c r="I23" s="128"/>
      <c r="J23" s="97" t="s">
        <v>380</v>
      </c>
      <c r="K23" s="214" t="s">
        <v>386</v>
      </c>
    </row>
    <row r="24" spans="1:11" s="1" customFormat="1" ht="30.75" customHeight="1">
      <c r="A24" s="204">
        <v>20</v>
      </c>
      <c r="B24" s="26">
        <v>3</v>
      </c>
      <c r="C24" s="26" t="s">
        <v>152</v>
      </c>
      <c r="D24" s="27" t="s">
        <v>422</v>
      </c>
      <c r="E24" s="28" t="s">
        <v>174</v>
      </c>
      <c r="F24" s="86">
        <v>723</v>
      </c>
      <c r="G24" s="139">
        <v>723</v>
      </c>
      <c r="H24" s="28" t="s">
        <v>378</v>
      </c>
      <c r="I24" s="28" t="s">
        <v>192</v>
      </c>
      <c r="J24" s="26" t="s">
        <v>169</v>
      </c>
      <c r="K24" s="214" t="s">
        <v>386</v>
      </c>
    </row>
    <row r="25" spans="1:11" s="1" customFormat="1" ht="30.75" customHeight="1">
      <c r="A25" s="204">
        <v>21</v>
      </c>
      <c r="B25" s="65">
        <v>3</v>
      </c>
      <c r="C25" s="26" t="s">
        <v>381</v>
      </c>
      <c r="D25" s="27" t="s">
        <v>423</v>
      </c>
      <c r="E25" s="26" t="s">
        <v>424</v>
      </c>
      <c r="F25" s="86">
        <v>3484</v>
      </c>
      <c r="G25" s="140">
        <v>1030</v>
      </c>
      <c r="H25" s="26" t="s">
        <v>402</v>
      </c>
      <c r="I25" s="28" t="s">
        <v>399</v>
      </c>
      <c r="J25" s="26" t="s">
        <v>400</v>
      </c>
      <c r="K25" s="214" t="s">
        <v>386</v>
      </c>
    </row>
    <row r="26" spans="1:11" s="1" customFormat="1" ht="30.75" customHeight="1">
      <c r="A26" s="204">
        <v>22</v>
      </c>
      <c r="B26" s="65">
        <v>3</v>
      </c>
      <c r="C26" s="26" t="s">
        <v>381</v>
      </c>
      <c r="D26" s="27" t="s">
        <v>425</v>
      </c>
      <c r="E26" s="28" t="s">
        <v>392</v>
      </c>
      <c r="F26" s="86">
        <v>85</v>
      </c>
      <c r="G26" s="140">
        <v>60</v>
      </c>
      <c r="H26" s="30" t="s">
        <v>402</v>
      </c>
      <c r="I26" s="28" t="s">
        <v>399</v>
      </c>
      <c r="J26" s="26" t="s">
        <v>426</v>
      </c>
      <c r="K26" s="214" t="s">
        <v>386</v>
      </c>
    </row>
    <row r="27" spans="1:11" s="1" customFormat="1" ht="30.75" customHeight="1">
      <c r="A27" s="204">
        <v>23</v>
      </c>
      <c r="B27" s="97">
        <v>3</v>
      </c>
      <c r="C27" s="40" t="s">
        <v>380</v>
      </c>
      <c r="D27" s="39" t="s">
        <v>427</v>
      </c>
      <c r="E27" s="40" t="s">
        <v>377</v>
      </c>
      <c r="F27" s="177">
        <v>3483</v>
      </c>
      <c r="G27" s="146">
        <v>3483</v>
      </c>
      <c r="H27" s="134" t="s">
        <v>428</v>
      </c>
      <c r="I27" s="128" t="s">
        <v>429</v>
      </c>
      <c r="J27" s="97" t="s">
        <v>380</v>
      </c>
      <c r="K27" s="214" t="s">
        <v>386</v>
      </c>
    </row>
    <row r="28" spans="1:11" s="1" customFormat="1" ht="30.75" customHeight="1">
      <c r="A28" s="204">
        <v>24</v>
      </c>
      <c r="B28" s="65">
        <v>3</v>
      </c>
      <c r="C28" s="26" t="s">
        <v>396</v>
      </c>
      <c r="D28" s="27" t="s">
        <v>430</v>
      </c>
      <c r="E28" s="28" t="s">
        <v>398</v>
      </c>
      <c r="F28" s="86">
        <v>128</v>
      </c>
      <c r="G28" s="140">
        <v>128</v>
      </c>
      <c r="H28" s="30" t="s">
        <v>378</v>
      </c>
      <c r="I28" s="28" t="s">
        <v>399</v>
      </c>
      <c r="J28" s="26" t="s">
        <v>400</v>
      </c>
      <c r="K28" s="214" t="s">
        <v>386</v>
      </c>
    </row>
    <row r="29" spans="1:11" s="1" customFormat="1" ht="30.75" customHeight="1">
      <c r="A29" s="204">
        <v>25</v>
      </c>
      <c r="B29" s="65">
        <v>3</v>
      </c>
      <c r="C29" s="26" t="s">
        <v>381</v>
      </c>
      <c r="D29" s="27" t="s">
        <v>431</v>
      </c>
      <c r="E29" s="28" t="s">
        <v>432</v>
      </c>
      <c r="F29" s="86">
        <v>483</v>
      </c>
      <c r="G29" s="140">
        <v>483</v>
      </c>
      <c r="H29" s="30" t="s">
        <v>402</v>
      </c>
      <c r="I29" s="28" t="s">
        <v>399</v>
      </c>
      <c r="J29" s="26" t="s">
        <v>426</v>
      </c>
      <c r="K29" s="214" t="s">
        <v>386</v>
      </c>
    </row>
    <row r="30" spans="1:11" s="1" customFormat="1" ht="30.75" customHeight="1">
      <c r="A30" s="204">
        <v>26</v>
      </c>
      <c r="B30" s="26">
        <v>3</v>
      </c>
      <c r="C30" s="87" t="s">
        <v>381</v>
      </c>
      <c r="D30" s="85" t="s">
        <v>433</v>
      </c>
      <c r="E30" s="87" t="s">
        <v>392</v>
      </c>
      <c r="F30" s="148">
        <v>195</v>
      </c>
      <c r="G30" s="139">
        <v>53</v>
      </c>
      <c r="H30" s="28" t="s">
        <v>393</v>
      </c>
      <c r="I30" s="87" t="s">
        <v>434</v>
      </c>
      <c r="J30" s="87" t="s">
        <v>400</v>
      </c>
      <c r="K30" s="214" t="s">
        <v>386</v>
      </c>
    </row>
    <row r="31" spans="1:11" s="1" customFormat="1" ht="30.75" customHeight="1">
      <c r="A31" s="204">
        <v>27</v>
      </c>
      <c r="B31" s="65">
        <v>3</v>
      </c>
      <c r="C31" s="26" t="s">
        <v>435</v>
      </c>
      <c r="D31" s="27" t="s">
        <v>436</v>
      </c>
      <c r="E31" s="28" t="s">
        <v>392</v>
      </c>
      <c r="F31" s="86">
        <v>1410</v>
      </c>
      <c r="G31" s="140">
        <v>120</v>
      </c>
      <c r="H31" s="30" t="s">
        <v>393</v>
      </c>
      <c r="I31" s="28" t="s">
        <v>394</v>
      </c>
      <c r="J31" s="26" t="s">
        <v>437</v>
      </c>
      <c r="K31" s="214" t="s">
        <v>386</v>
      </c>
    </row>
    <row r="32" spans="1:11" s="1" customFormat="1" ht="30.75" customHeight="1">
      <c r="A32" s="204">
        <v>28</v>
      </c>
      <c r="B32" s="26">
        <v>3</v>
      </c>
      <c r="C32" s="26" t="s">
        <v>438</v>
      </c>
      <c r="D32" s="85" t="s">
        <v>439</v>
      </c>
      <c r="E32" s="28" t="s">
        <v>392</v>
      </c>
      <c r="F32" s="86">
        <v>350</v>
      </c>
      <c r="G32" s="139">
        <v>350</v>
      </c>
      <c r="H32" s="28" t="s">
        <v>378</v>
      </c>
      <c r="I32" s="28" t="s">
        <v>440</v>
      </c>
      <c r="J32" s="26" t="s">
        <v>395</v>
      </c>
      <c r="K32" s="214" t="s">
        <v>386</v>
      </c>
    </row>
    <row r="33" spans="1:11" s="1" customFormat="1" ht="30.75" customHeight="1">
      <c r="A33" s="204">
        <v>29</v>
      </c>
      <c r="B33" s="65">
        <v>3</v>
      </c>
      <c r="C33" s="26" t="s">
        <v>380</v>
      </c>
      <c r="D33" s="34" t="s">
        <v>441</v>
      </c>
      <c r="E33" s="28" t="s">
        <v>377</v>
      </c>
      <c r="F33" s="86">
        <v>141</v>
      </c>
      <c r="G33" s="143">
        <v>141</v>
      </c>
      <c r="H33" s="30" t="s">
        <v>378</v>
      </c>
      <c r="I33" s="28" t="s">
        <v>379</v>
      </c>
      <c r="J33" s="38" t="s">
        <v>380</v>
      </c>
      <c r="K33" s="214" t="s">
        <v>386</v>
      </c>
    </row>
    <row r="34" spans="1:11" s="1" customFormat="1" ht="30.75" customHeight="1">
      <c r="A34" s="204">
        <v>30</v>
      </c>
      <c r="B34" s="65">
        <v>3</v>
      </c>
      <c r="C34" s="28" t="s">
        <v>442</v>
      </c>
      <c r="D34" s="27" t="s">
        <v>443</v>
      </c>
      <c r="E34" s="28" t="s">
        <v>432</v>
      </c>
      <c r="F34" s="86">
        <v>1392</v>
      </c>
      <c r="G34" s="140">
        <v>219</v>
      </c>
      <c r="H34" s="30" t="s">
        <v>393</v>
      </c>
      <c r="I34" s="28" t="s">
        <v>394</v>
      </c>
      <c r="J34" s="26" t="s">
        <v>400</v>
      </c>
      <c r="K34" s="214"/>
    </row>
    <row r="35" spans="1:11" s="1" customFormat="1" ht="30.75" customHeight="1">
      <c r="A35" s="204">
        <v>31</v>
      </c>
      <c r="B35" s="97">
        <v>3</v>
      </c>
      <c r="C35" s="40" t="s">
        <v>380</v>
      </c>
      <c r="D35" s="39" t="s">
        <v>444</v>
      </c>
      <c r="E35" s="40" t="s">
        <v>389</v>
      </c>
      <c r="F35" s="177">
        <v>3500</v>
      </c>
      <c r="G35" s="146">
        <v>3500</v>
      </c>
      <c r="H35" s="134" t="s">
        <v>409</v>
      </c>
      <c r="I35" s="128" t="s">
        <v>445</v>
      </c>
      <c r="J35" s="97" t="s">
        <v>446</v>
      </c>
      <c r="K35" s="214" t="s">
        <v>386</v>
      </c>
    </row>
    <row r="36" spans="1:11" s="1" customFormat="1" ht="30.75" customHeight="1">
      <c r="A36" s="204">
        <v>32</v>
      </c>
      <c r="B36" s="65">
        <v>3</v>
      </c>
      <c r="C36" s="28" t="s">
        <v>442</v>
      </c>
      <c r="D36" s="27" t="s">
        <v>447</v>
      </c>
      <c r="E36" s="28" t="s">
        <v>432</v>
      </c>
      <c r="F36" s="86">
        <v>1128</v>
      </c>
      <c r="G36" s="140">
        <v>879</v>
      </c>
      <c r="H36" s="30" t="s">
        <v>393</v>
      </c>
      <c r="I36" s="28" t="s">
        <v>394</v>
      </c>
      <c r="J36" s="26" t="s">
        <v>400</v>
      </c>
      <c r="K36" s="214" t="s">
        <v>386</v>
      </c>
    </row>
    <row r="37" spans="1:11" s="1" customFormat="1" ht="30.75" customHeight="1">
      <c r="A37" s="204">
        <v>33</v>
      </c>
      <c r="B37" s="65">
        <v>3</v>
      </c>
      <c r="C37" s="26" t="s">
        <v>381</v>
      </c>
      <c r="D37" s="34" t="s">
        <v>448</v>
      </c>
      <c r="E37" s="28" t="s">
        <v>449</v>
      </c>
      <c r="F37" s="86">
        <v>40</v>
      </c>
      <c r="G37" s="143">
        <v>40</v>
      </c>
      <c r="H37" s="30" t="s">
        <v>378</v>
      </c>
      <c r="I37" s="28" t="s">
        <v>394</v>
      </c>
      <c r="J37" s="38" t="s">
        <v>400</v>
      </c>
      <c r="K37" s="214"/>
    </row>
    <row r="38" spans="1:11" s="1" customFormat="1" ht="30.75" customHeight="1">
      <c r="A38" s="204">
        <v>34</v>
      </c>
      <c r="B38" s="26">
        <v>3</v>
      </c>
      <c r="C38" s="87" t="s">
        <v>381</v>
      </c>
      <c r="D38" s="85" t="s">
        <v>450</v>
      </c>
      <c r="E38" s="87" t="s">
        <v>392</v>
      </c>
      <c r="F38" s="148">
        <v>599</v>
      </c>
      <c r="G38" s="139">
        <v>93</v>
      </c>
      <c r="H38" s="28" t="s">
        <v>393</v>
      </c>
      <c r="I38" s="87" t="s">
        <v>451</v>
      </c>
      <c r="J38" s="87" t="s">
        <v>400</v>
      </c>
      <c r="K38" s="215"/>
    </row>
    <row r="39" spans="1:11" s="1" customFormat="1" ht="30.75" customHeight="1">
      <c r="A39" s="204">
        <v>35</v>
      </c>
      <c r="B39" s="26">
        <v>3</v>
      </c>
      <c r="C39" s="87" t="s">
        <v>438</v>
      </c>
      <c r="D39" s="85" t="s">
        <v>452</v>
      </c>
      <c r="E39" s="28" t="s">
        <v>400</v>
      </c>
      <c r="F39" s="86">
        <v>76</v>
      </c>
      <c r="G39" s="139">
        <v>76</v>
      </c>
      <c r="H39" s="28" t="s">
        <v>378</v>
      </c>
      <c r="I39" s="28" t="s">
        <v>453</v>
      </c>
      <c r="J39" s="26" t="s">
        <v>437</v>
      </c>
      <c r="K39" s="214"/>
    </row>
    <row r="40" spans="1:11" s="1" customFormat="1" ht="30.75" customHeight="1">
      <c r="A40" s="204">
        <v>36</v>
      </c>
      <c r="B40" s="65">
        <v>3</v>
      </c>
      <c r="C40" s="26" t="s">
        <v>442</v>
      </c>
      <c r="D40" s="27" t="s">
        <v>454</v>
      </c>
      <c r="E40" s="28" t="s">
        <v>424</v>
      </c>
      <c r="F40" s="86">
        <v>100</v>
      </c>
      <c r="G40" s="140">
        <v>100</v>
      </c>
      <c r="H40" s="30" t="s">
        <v>393</v>
      </c>
      <c r="I40" s="28" t="s">
        <v>394</v>
      </c>
      <c r="J40" s="26" t="s">
        <v>400</v>
      </c>
      <c r="K40" s="214"/>
    </row>
    <row r="41" spans="1:11" s="1" customFormat="1" ht="30.75" customHeight="1">
      <c r="A41" s="204">
        <v>37</v>
      </c>
      <c r="B41" s="65">
        <v>3</v>
      </c>
      <c r="C41" s="26" t="s">
        <v>442</v>
      </c>
      <c r="D41" s="27" t="s">
        <v>455</v>
      </c>
      <c r="E41" s="28" t="s">
        <v>432</v>
      </c>
      <c r="F41" s="86">
        <v>400</v>
      </c>
      <c r="G41" s="140">
        <v>100</v>
      </c>
      <c r="H41" s="30" t="s">
        <v>393</v>
      </c>
      <c r="I41" s="28" t="s">
        <v>394</v>
      </c>
      <c r="J41" s="26" t="s">
        <v>400</v>
      </c>
      <c r="K41" s="214"/>
    </row>
    <row r="42" spans="1:11" s="1" customFormat="1" ht="30.75" customHeight="1">
      <c r="A42" s="204">
        <v>38</v>
      </c>
      <c r="B42" s="26">
        <v>3</v>
      </c>
      <c r="C42" s="26" t="s">
        <v>438</v>
      </c>
      <c r="D42" s="85" t="s">
        <v>456</v>
      </c>
      <c r="E42" s="28" t="s">
        <v>392</v>
      </c>
      <c r="F42" s="86">
        <v>5000</v>
      </c>
      <c r="G42" s="139">
        <v>5000</v>
      </c>
      <c r="H42" s="28" t="s">
        <v>402</v>
      </c>
      <c r="I42" s="28" t="s">
        <v>434</v>
      </c>
      <c r="J42" s="26" t="s">
        <v>395</v>
      </c>
      <c r="K42" s="214" t="s">
        <v>386</v>
      </c>
    </row>
    <row r="43" spans="1:11" s="1" customFormat="1" ht="30.75" customHeight="1">
      <c r="A43" s="204">
        <v>39</v>
      </c>
      <c r="B43" s="65">
        <v>3</v>
      </c>
      <c r="C43" s="28" t="s">
        <v>390</v>
      </c>
      <c r="D43" s="27" t="s">
        <v>457</v>
      </c>
      <c r="E43" s="43" t="s">
        <v>408</v>
      </c>
      <c r="F43" s="86">
        <v>5123</v>
      </c>
      <c r="G43" s="142" t="s">
        <v>458</v>
      </c>
      <c r="H43" s="30" t="s">
        <v>459</v>
      </c>
      <c r="I43" s="28" t="s">
        <v>460</v>
      </c>
      <c r="J43" s="28" t="s">
        <v>437</v>
      </c>
      <c r="K43" s="216" t="s">
        <v>386</v>
      </c>
    </row>
    <row r="44" spans="1:11" s="1" customFormat="1" ht="30.75" customHeight="1">
      <c r="A44" s="204">
        <v>40</v>
      </c>
      <c r="B44" s="65">
        <v>3</v>
      </c>
      <c r="C44" s="26" t="s">
        <v>396</v>
      </c>
      <c r="D44" s="27" t="s">
        <v>461</v>
      </c>
      <c r="E44" s="28" t="s">
        <v>398</v>
      </c>
      <c r="F44" s="86">
        <v>304</v>
      </c>
      <c r="G44" s="140">
        <v>304</v>
      </c>
      <c r="H44" s="30" t="s">
        <v>378</v>
      </c>
      <c r="I44" s="28" t="s">
        <v>394</v>
      </c>
      <c r="J44" s="26" t="s">
        <v>400</v>
      </c>
      <c r="K44" s="214"/>
    </row>
    <row r="45" spans="1:11" s="1" customFormat="1" ht="30.75" customHeight="1">
      <c r="A45" s="204">
        <v>41</v>
      </c>
      <c r="B45" s="110">
        <v>3</v>
      </c>
      <c r="C45" s="110" t="s">
        <v>411</v>
      </c>
      <c r="D45" s="55" t="s">
        <v>462</v>
      </c>
      <c r="E45" s="128" t="s">
        <v>463</v>
      </c>
      <c r="F45" s="189">
        <v>82</v>
      </c>
      <c r="G45" s="145">
        <v>82</v>
      </c>
      <c r="H45" s="189" t="s">
        <v>413</v>
      </c>
      <c r="I45" s="128" t="s">
        <v>464</v>
      </c>
      <c r="J45" s="110" t="s">
        <v>414</v>
      </c>
      <c r="K45" s="215" t="s">
        <v>386</v>
      </c>
    </row>
    <row r="46" spans="1:11" s="1" customFormat="1" ht="30.75" customHeight="1">
      <c r="A46" s="204">
        <v>42</v>
      </c>
      <c r="B46" s="65">
        <v>3</v>
      </c>
      <c r="C46" s="31" t="s">
        <v>442</v>
      </c>
      <c r="D46" s="27" t="s">
        <v>465</v>
      </c>
      <c r="E46" s="28" t="s">
        <v>424</v>
      </c>
      <c r="F46" s="86">
        <v>60</v>
      </c>
      <c r="G46" s="140">
        <v>10</v>
      </c>
      <c r="H46" s="30" t="s">
        <v>393</v>
      </c>
      <c r="I46" s="28" t="s">
        <v>394</v>
      </c>
      <c r="J46" s="31" t="s">
        <v>400</v>
      </c>
      <c r="K46" s="214"/>
    </row>
    <row r="47" spans="1:11" s="1" customFormat="1" ht="39.75" customHeight="1">
      <c r="A47" s="204">
        <v>43</v>
      </c>
      <c r="B47" s="65">
        <v>3</v>
      </c>
      <c r="C47" s="26" t="s">
        <v>380</v>
      </c>
      <c r="D47" s="34" t="s">
        <v>466</v>
      </c>
      <c r="E47" s="28" t="s">
        <v>467</v>
      </c>
      <c r="F47" s="86">
        <v>120</v>
      </c>
      <c r="G47" s="143">
        <v>120</v>
      </c>
      <c r="H47" s="30" t="s">
        <v>378</v>
      </c>
      <c r="I47" s="28" t="s">
        <v>379</v>
      </c>
      <c r="J47" s="38" t="s">
        <v>380</v>
      </c>
      <c r="K47" s="214" t="s">
        <v>386</v>
      </c>
    </row>
    <row r="48" spans="1:11" s="1" customFormat="1" ht="37.5" customHeight="1">
      <c r="A48" s="204">
        <v>44</v>
      </c>
      <c r="B48" s="97">
        <v>3</v>
      </c>
      <c r="C48" s="40" t="s">
        <v>380</v>
      </c>
      <c r="D48" s="39" t="s">
        <v>468</v>
      </c>
      <c r="E48" s="40" t="s">
        <v>469</v>
      </c>
      <c r="F48" s="177">
        <v>321</v>
      </c>
      <c r="G48" s="146">
        <v>321</v>
      </c>
      <c r="H48" s="134" t="s">
        <v>470</v>
      </c>
      <c r="I48" s="128"/>
      <c r="J48" s="97" t="s">
        <v>380</v>
      </c>
      <c r="K48" s="214" t="s">
        <v>386</v>
      </c>
    </row>
    <row r="49" spans="1:11" s="1" customFormat="1" ht="30.75" customHeight="1">
      <c r="A49" s="204">
        <v>45</v>
      </c>
      <c r="B49" s="97">
        <v>3</v>
      </c>
      <c r="C49" s="40" t="s">
        <v>380</v>
      </c>
      <c r="D49" s="39" t="s">
        <v>468</v>
      </c>
      <c r="E49" s="40" t="s">
        <v>469</v>
      </c>
      <c r="F49" s="177">
        <v>321</v>
      </c>
      <c r="G49" s="146">
        <v>321</v>
      </c>
      <c r="H49" s="134" t="s">
        <v>470</v>
      </c>
      <c r="I49" s="128"/>
      <c r="J49" s="97" t="s">
        <v>380</v>
      </c>
      <c r="K49" s="214" t="s">
        <v>386</v>
      </c>
    </row>
    <row r="50" spans="1:11" s="1" customFormat="1" ht="30.75" customHeight="1">
      <c r="A50" s="204">
        <v>46</v>
      </c>
      <c r="B50" s="26">
        <v>3</v>
      </c>
      <c r="C50" s="87" t="s">
        <v>438</v>
      </c>
      <c r="D50" s="27" t="s">
        <v>471</v>
      </c>
      <c r="E50" s="90" t="s">
        <v>389</v>
      </c>
      <c r="F50" s="86">
        <v>100</v>
      </c>
      <c r="G50" s="139">
        <v>100</v>
      </c>
      <c r="H50" s="28" t="s">
        <v>472</v>
      </c>
      <c r="I50" s="28" t="s">
        <v>399</v>
      </c>
      <c r="J50" s="26" t="s">
        <v>400</v>
      </c>
      <c r="K50" s="214" t="s">
        <v>386</v>
      </c>
    </row>
    <row r="51" spans="1:11" s="1" customFormat="1" ht="30.75" customHeight="1">
      <c r="A51" s="204">
        <v>47</v>
      </c>
      <c r="B51" s="65">
        <v>3</v>
      </c>
      <c r="C51" s="26" t="s">
        <v>438</v>
      </c>
      <c r="D51" s="27" t="s">
        <v>473</v>
      </c>
      <c r="E51" s="36" t="s">
        <v>432</v>
      </c>
      <c r="F51" s="86">
        <v>39</v>
      </c>
      <c r="G51" s="143">
        <v>39</v>
      </c>
      <c r="H51" s="30" t="s">
        <v>378</v>
      </c>
      <c r="I51" s="28" t="s">
        <v>394</v>
      </c>
      <c r="J51" s="38" t="s">
        <v>395</v>
      </c>
      <c r="K51" s="214" t="s">
        <v>386</v>
      </c>
    </row>
    <row r="52" spans="1:11" s="1" customFormat="1" ht="30.75" customHeight="1">
      <c r="A52" s="204">
        <v>48</v>
      </c>
      <c r="B52" s="65">
        <v>3</v>
      </c>
      <c r="C52" s="26" t="s">
        <v>438</v>
      </c>
      <c r="D52" s="27" t="s">
        <v>474</v>
      </c>
      <c r="E52" s="36" t="s">
        <v>432</v>
      </c>
      <c r="F52" s="86">
        <v>30</v>
      </c>
      <c r="G52" s="143">
        <v>30</v>
      </c>
      <c r="H52" s="30" t="s">
        <v>378</v>
      </c>
      <c r="I52" s="28" t="s">
        <v>394</v>
      </c>
      <c r="J52" s="38" t="s">
        <v>475</v>
      </c>
      <c r="K52" s="214" t="s">
        <v>386</v>
      </c>
    </row>
    <row r="53" spans="1:11" s="1" customFormat="1" ht="30.75" customHeight="1">
      <c r="A53" s="204">
        <v>49</v>
      </c>
      <c r="B53" s="65">
        <v>4</v>
      </c>
      <c r="C53" s="26" t="s">
        <v>390</v>
      </c>
      <c r="D53" s="27" t="s">
        <v>476</v>
      </c>
      <c r="E53" s="26" t="s">
        <v>392</v>
      </c>
      <c r="F53" s="86">
        <v>3699</v>
      </c>
      <c r="G53" s="140">
        <v>1000</v>
      </c>
      <c r="H53" s="30" t="s">
        <v>402</v>
      </c>
      <c r="I53" s="28" t="s">
        <v>399</v>
      </c>
      <c r="J53" s="26" t="s">
        <v>437</v>
      </c>
      <c r="K53" s="214"/>
    </row>
    <row r="54" spans="1:11" s="1" customFormat="1" ht="30.75" customHeight="1">
      <c r="A54" s="204">
        <v>50</v>
      </c>
      <c r="B54" s="65">
        <v>4</v>
      </c>
      <c r="C54" s="26" t="s">
        <v>390</v>
      </c>
      <c r="D54" s="27" t="s">
        <v>477</v>
      </c>
      <c r="E54" s="28" t="s">
        <v>392</v>
      </c>
      <c r="F54" s="86">
        <v>2400</v>
      </c>
      <c r="G54" s="140">
        <v>0</v>
      </c>
      <c r="H54" s="30" t="s">
        <v>402</v>
      </c>
      <c r="I54" s="28" t="s">
        <v>399</v>
      </c>
      <c r="J54" s="26" t="s">
        <v>475</v>
      </c>
      <c r="K54" s="214"/>
    </row>
    <row r="55" spans="1:11" s="1" customFormat="1" ht="30.75" customHeight="1">
      <c r="A55" s="204">
        <v>51</v>
      </c>
      <c r="B55" s="65">
        <v>4</v>
      </c>
      <c r="C55" s="26" t="s">
        <v>390</v>
      </c>
      <c r="D55" s="27" t="s">
        <v>478</v>
      </c>
      <c r="E55" s="26" t="s">
        <v>392</v>
      </c>
      <c r="F55" s="86">
        <v>1484</v>
      </c>
      <c r="G55" s="140">
        <v>500</v>
      </c>
      <c r="H55" s="30" t="s">
        <v>402</v>
      </c>
      <c r="I55" s="28" t="s">
        <v>399</v>
      </c>
      <c r="J55" s="26" t="s">
        <v>437</v>
      </c>
      <c r="K55" s="214"/>
    </row>
    <row r="56" spans="1:11" s="206" customFormat="1" ht="30.75" customHeight="1">
      <c r="A56" s="204">
        <v>52</v>
      </c>
      <c r="B56" s="65">
        <v>4</v>
      </c>
      <c r="C56" s="26" t="s">
        <v>390</v>
      </c>
      <c r="D56" s="27" t="s">
        <v>479</v>
      </c>
      <c r="E56" s="26" t="s">
        <v>392</v>
      </c>
      <c r="F56" s="86">
        <v>1384</v>
      </c>
      <c r="G56" s="140">
        <v>500</v>
      </c>
      <c r="H56" s="30" t="s">
        <v>402</v>
      </c>
      <c r="I56" s="28" t="s">
        <v>399</v>
      </c>
      <c r="J56" s="26" t="s">
        <v>437</v>
      </c>
      <c r="K56" s="214"/>
    </row>
    <row r="57" spans="1:11" s="83" customFormat="1" ht="30.75" customHeight="1">
      <c r="A57" s="204">
        <v>53</v>
      </c>
      <c r="B57" s="65">
        <v>4</v>
      </c>
      <c r="C57" s="26" t="s">
        <v>390</v>
      </c>
      <c r="D57" s="27" t="s">
        <v>480</v>
      </c>
      <c r="E57" s="26" t="s">
        <v>392</v>
      </c>
      <c r="F57" s="86">
        <v>1562</v>
      </c>
      <c r="G57" s="140">
        <v>500</v>
      </c>
      <c r="H57" s="30" t="s">
        <v>402</v>
      </c>
      <c r="I57" s="28" t="s">
        <v>399</v>
      </c>
      <c r="J57" s="26" t="s">
        <v>437</v>
      </c>
      <c r="K57" s="214"/>
    </row>
    <row r="58" spans="1:11" s="83" customFormat="1" ht="30.75" customHeight="1">
      <c r="A58" s="204">
        <v>54</v>
      </c>
      <c r="B58" s="65">
        <v>4</v>
      </c>
      <c r="C58" s="26" t="s">
        <v>390</v>
      </c>
      <c r="D58" s="27" t="s">
        <v>481</v>
      </c>
      <c r="E58" s="26" t="s">
        <v>392</v>
      </c>
      <c r="F58" s="86">
        <v>4432</v>
      </c>
      <c r="G58" s="140">
        <v>1000</v>
      </c>
      <c r="H58" s="30" t="s">
        <v>402</v>
      </c>
      <c r="I58" s="28" t="s">
        <v>399</v>
      </c>
      <c r="J58" s="26" t="s">
        <v>437</v>
      </c>
      <c r="K58" s="214"/>
    </row>
    <row r="59" spans="1:11" s="83" customFormat="1" ht="30.75" customHeight="1">
      <c r="A59" s="204">
        <v>55</v>
      </c>
      <c r="B59" s="65">
        <v>4</v>
      </c>
      <c r="C59" s="26" t="s">
        <v>390</v>
      </c>
      <c r="D59" s="27" t="s">
        <v>482</v>
      </c>
      <c r="E59" s="26" t="s">
        <v>392</v>
      </c>
      <c r="F59" s="86">
        <v>3526</v>
      </c>
      <c r="G59" s="140">
        <v>1000</v>
      </c>
      <c r="H59" s="30" t="s">
        <v>402</v>
      </c>
      <c r="I59" s="28" t="s">
        <v>399</v>
      </c>
      <c r="J59" s="26" t="s">
        <v>437</v>
      </c>
      <c r="K59" s="214"/>
    </row>
    <row r="60" spans="1:11" s="83" customFormat="1" ht="30.75" customHeight="1">
      <c r="A60" s="204">
        <v>56</v>
      </c>
      <c r="B60" s="97">
        <v>4</v>
      </c>
      <c r="C60" s="40" t="s">
        <v>446</v>
      </c>
      <c r="D60" s="39" t="s">
        <v>483</v>
      </c>
      <c r="E60" s="28" t="s">
        <v>432</v>
      </c>
      <c r="F60" s="177">
        <v>750</v>
      </c>
      <c r="G60" s="146">
        <v>100</v>
      </c>
      <c r="H60" s="134" t="s">
        <v>428</v>
      </c>
      <c r="I60" s="128" t="s">
        <v>399</v>
      </c>
      <c r="J60" s="97" t="s">
        <v>414</v>
      </c>
      <c r="K60" s="214"/>
    </row>
    <row r="61" spans="1:11" s="1" customFormat="1" ht="30.75" customHeight="1">
      <c r="A61" s="204">
        <v>57</v>
      </c>
      <c r="B61" s="26">
        <v>4</v>
      </c>
      <c r="C61" s="87" t="s">
        <v>438</v>
      </c>
      <c r="D61" s="85" t="s">
        <v>484</v>
      </c>
      <c r="E61" s="28" t="s">
        <v>432</v>
      </c>
      <c r="F61" s="86">
        <v>37</v>
      </c>
      <c r="G61" s="139">
        <v>37</v>
      </c>
      <c r="H61" s="28" t="s">
        <v>378</v>
      </c>
      <c r="I61" s="28" t="s">
        <v>394</v>
      </c>
      <c r="J61" s="26" t="s">
        <v>385</v>
      </c>
      <c r="K61" s="214" t="s">
        <v>386</v>
      </c>
    </row>
    <row r="62" spans="1:11" s="1" customFormat="1" ht="30.75" customHeight="1">
      <c r="A62" s="204">
        <v>58</v>
      </c>
      <c r="B62" s="97">
        <v>4</v>
      </c>
      <c r="C62" s="40" t="s">
        <v>411</v>
      </c>
      <c r="D62" s="39" t="s">
        <v>485</v>
      </c>
      <c r="E62" s="40" t="s">
        <v>389</v>
      </c>
      <c r="F62" s="177">
        <v>63</v>
      </c>
      <c r="G62" s="146">
        <v>63</v>
      </c>
      <c r="H62" s="134" t="s">
        <v>413</v>
      </c>
      <c r="I62" s="28" t="s">
        <v>394</v>
      </c>
      <c r="J62" s="97" t="s">
        <v>426</v>
      </c>
      <c r="K62" s="214" t="s">
        <v>386</v>
      </c>
    </row>
    <row r="63" spans="1:11" s="1" customFormat="1" ht="30.75" customHeight="1">
      <c r="A63" s="204">
        <v>59</v>
      </c>
      <c r="B63" s="97">
        <v>4</v>
      </c>
      <c r="C63" s="40" t="s">
        <v>411</v>
      </c>
      <c r="D63" s="39" t="s">
        <v>485</v>
      </c>
      <c r="E63" s="40" t="s">
        <v>389</v>
      </c>
      <c r="F63" s="177">
        <v>63</v>
      </c>
      <c r="G63" s="146">
        <v>63</v>
      </c>
      <c r="H63" s="134" t="s">
        <v>413</v>
      </c>
      <c r="I63" s="28" t="s">
        <v>394</v>
      </c>
      <c r="J63" s="97" t="s">
        <v>426</v>
      </c>
      <c r="K63" s="214" t="s">
        <v>386</v>
      </c>
    </row>
    <row r="64" spans="1:11" s="1" customFormat="1" ht="30.75" customHeight="1">
      <c r="A64" s="204">
        <v>60</v>
      </c>
      <c r="B64" s="65">
        <v>4</v>
      </c>
      <c r="C64" s="26" t="s">
        <v>442</v>
      </c>
      <c r="D64" s="27" t="s">
        <v>486</v>
      </c>
      <c r="E64" s="26" t="s">
        <v>424</v>
      </c>
      <c r="F64" s="86">
        <v>194</v>
      </c>
      <c r="G64" s="143">
        <v>0</v>
      </c>
      <c r="H64" s="30" t="s">
        <v>378</v>
      </c>
      <c r="I64" s="28" t="s">
        <v>394</v>
      </c>
      <c r="J64" s="38" t="s">
        <v>395</v>
      </c>
      <c r="K64" s="214"/>
    </row>
    <row r="65" spans="1:11" s="1" customFormat="1" ht="30.75" customHeight="1">
      <c r="A65" s="204">
        <v>61</v>
      </c>
      <c r="B65" s="109">
        <v>4</v>
      </c>
      <c r="C65" s="109" t="s">
        <v>411</v>
      </c>
      <c r="D65" s="184" t="s">
        <v>487</v>
      </c>
      <c r="E65" s="107" t="s">
        <v>389</v>
      </c>
      <c r="F65" s="207">
        <v>80</v>
      </c>
      <c r="G65" s="208">
        <v>2571</v>
      </c>
      <c r="H65" s="209" t="s">
        <v>413</v>
      </c>
      <c r="I65" s="107" t="s">
        <v>488</v>
      </c>
      <c r="J65" s="109" t="s">
        <v>414</v>
      </c>
      <c r="K65" s="217"/>
    </row>
    <row r="66" spans="1:11" s="1" customFormat="1" ht="30.75" customHeight="1">
      <c r="A66" s="204">
        <v>62</v>
      </c>
      <c r="B66" s="65">
        <v>4</v>
      </c>
      <c r="C66" s="26" t="s">
        <v>396</v>
      </c>
      <c r="D66" s="35" t="s">
        <v>489</v>
      </c>
      <c r="E66" s="36" t="s">
        <v>398</v>
      </c>
      <c r="F66" s="86">
        <v>100</v>
      </c>
      <c r="G66" s="140">
        <v>100</v>
      </c>
      <c r="H66" s="37" t="s">
        <v>378</v>
      </c>
      <c r="I66" s="28" t="s">
        <v>394</v>
      </c>
      <c r="J66" s="38" t="s">
        <v>400</v>
      </c>
      <c r="K66" s="214"/>
    </row>
    <row r="67" spans="1:11" s="1" customFormat="1" ht="36" customHeight="1">
      <c r="A67" s="204">
        <v>63</v>
      </c>
      <c r="B67" s="65">
        <v>4</v>
      </c>
      <c r="C67" s="26" t="s">
        <v>390</v>
      </c>
      <c r="D67" s="27" t="s">
        <v>490</v>
      </c>
      <c r="E67" s="28" t="s">
        <v>392</v>
      </c>
      <c r="F67" s="86">
        <v>2958</v>
      </c>
      <c r="G67" s="140">
        <v>300</v>
      </c>
      <c r="H67" s="30" t="s">
        <v>393</v>
      </c>
      <c r="I67" s="28" t="s">
        <v>394</v>
      </c>
      <c r="J67" s="26" t="s">
        <v>385</v>
      </c>
      <c r="K67" s="214"/>
    </row>
    <row r="68" spans="1:11" s="1" customFormat="1" ht="30.75" customHeight="1">
      <c r="A68" s="204">
        <v>64</v>
      </c>
      <c r="B68" s="65">
        <v>4</v>
      </c>
      <c r="C68" s="26" t="s">
        <v>390</v>
      </c>
      <c r="D68" s="27" t="s">
        <v>491</v>
      </c>
      <c r="E68" s="28" t="s">
        <v>392</v>
      </c>
      <c r="F68" s="86">
        <v>1190</v>
      </c>
      <c r="G68" s="140">
        <v>80</v>
      </c>
      <c r="H68" s="30" t="s">
        <v>393</v>
      </c>
      <c r="I68" s="28" t="s">
        <v>394</v>
      </c>
      <c r="J68" s="26" t="s">
        <v>492</v>
      </c>
      <c r="K68" s="214"/>
    </row>
    <row r="69" spans="1:11" s="1" customFormat="1" ht="30.75" customHeight="1">
      <c r="A69" s="204">
        <v>65</v>
      </c>
      <c r="B69" s="26">
        <v>4</v>
      </c>
      <c r="C69" s="26" t="s">
        <v>438</v>
      </c>
      <c r="D69" s="85" t="s">
        <v>493</v>
      </c>
      <c r="E69" s="28" t="s">
        <v>392</v>
      </c>
      <c r="F69" s="86">
        <v>330</v>
      </c>
      <c r="G69" s="139">
        <v>330</v>
      </c>
      <c r="H69" s="28" t="s">
        <v>378</v>
      </c>
      <c r="I69" s="28" t="s">
        <v>440</v>
      </c>
      <c r="J69" s="26" t="s">
        <v>475</v>
      </c>
      <c r="K69" s="214"/>
    </row>
    <row r="70" spans="1:11" s="1" customFormat="1" ht="30.75" customHeight="1">
      <c r="A70" s="204">
        <v>66</v>
      </c>
      <c r="B70" s="65">
        <v>4</v>
      </c>
      <c r="C70" s="26" t="s">
        <v>390</v>
      </c>
      <c r="D70" s="27" t="s">
        <v>494</v>
      </c>
      <c r="E70" s="28" t="s">
        <v>392</v>
      </c>
      <c r="F70" s="86">
        <v>1800</v>
      </c>
      <c r="G70" s="140">
        <v>350</v>
      </c>
      <c r="H70" s="30" t="s">
        <v>393</v>
      </c>
      <c r="I70" s="28" t="s">
        <v>394</v>
      </c>
      <c r="J70" s="26" t="s">
        <v>437</v>
      </c>
      <c r="K70" s="214"/>
    </row>
    <row r="71" spans="1:11" s="1" customFormat="1" ht="30.75" customHeight="1">
      <c r="A71" s="204">
        <v>67</v>
      </c>
      <c r="B71" s="26">
        <v>4</v>
      </c>
      <c r="C71" s="87" t="s">
        <v>438</v>
      </c>
      <c r="D71" s="85" t="s">
        <v>495</v>
      </c>
      <c r="E71" s="28" t="s">
        <v>392</v>
      </c>
      <c r="F71" s="86">
        <v>350</v>
      </c>
      <c r="G71" s="139">
        <v>350</v>
      </c>
      <c r="H71" s="28" t="s">
        <v>378</v>
      </c>
      <c r="I71" s="28" t="s">
        <v>394</v>
      </c>
      <c r="J71" s="26" t="s">
        <v>496</v>
      </c>
      <c r="K71" s="218"/>
    </row>
    <row r="72" spans="1:11" s="1" customFormat="1" ht="30.75" customHeight="1">
      <c r="A72" s="204">
        <v>68</v>
      </c>
      <c r="B72" s="26">
        <v>4</v>
      </c>
      <c r="C72" s="26" t="s">
        <v>152</v>
      </c>
      <c r="D72" s="85" t="s">
        <v>497</v>
      </c>
      <c r="E72" s="28" t="s">
        <v>392</v>
      </c>
      <c r="F72" s="86">
        <v>300</v>
      </c>
      <c r="G72" s="139">
        <v>300</v>
      </c>
      <c r="H72" s="28" t="s">
        <v>378</v>
      </c>
      <c r="I72" s="28" t="s">
        <v>189</v>
      </c>
      <c r="J72" s="26" t="s">
        <v>169</v>
      </c>
      <c r="K72" s="214" t="s">
        <v>386</v>
      </c>
    </row>
    <row r="73" spans="1:11" s="1" customFormat="1" ht="30.75" customHeight="1">
      <c r="A73" s="204">
        <v>69</v>
      </c>
      <c r="B73" s="65">
        <v>4</v>
      </c>
      <c r="C73" s="28" t="s">
        <v>442</v>
      </c>
      <c r="D73" s="27" t="s">
        <v>498</v>
      </c>
      <c r="E73" s="28" t="s">
        <v>432</v>
      </c>
      <c r="F73" s="86">
        <v>304</v>
      </c>
      <c r="G73" s="140">
        <v>236</v>
      </c>
      <c r="H73" s="30" t="s">
        <v>393</v>
      </c>
      <c r="I73" s="28" t="s">
        <v>394</v>
      </c>
      <c r="J73" s="26" t="s">
        <v>400</v>
      </c>
      <c r="K73" s="214"/>
    </row>
    <row r="74" spans="1:11" s="1" customFormat="1" ht="30.75" customHeight="1">
      <c r="A74" s="204">
        <v>70</v>
      </c>
      <c r="B74" s="26">
        <v>4</v>
      </c>
      <c r="C74" s="87" t="s">
        <v>381</v>
      </c>
      <c r="D74" s="88" t="s">
        <v>499</v>
      </c>
      <c r="E74" s="87" t="s">
        <v>392</v>
      </c>
      <c r="F74" s="86">
        <v>437</v>
      </c>
      <c r="G74" s="139">
        <v>108</v>
      </c>
      <c r="H74" s="28" t="s">
        <v>393</v>
      </c>
      <c r="I74" s="87" t="s">
        <v>440</v>
      </c>
      <c r="J74" s="87" t="s">
        <v>400</v>
      </c>
      <c r="K74" s="215"/>
    </row>
    <row r="75" spans="1:11" s="1" customFormat="1" ht="30.75" customHeight="1">
      <c r="A75" s="204">
        <v>71</v>
      </c>
      <c r="B75" s="97">
        <v>4</v>
      </c>
      <c r="C75" s="97" t="s">
        <v>446</v>
      </c>
      <c r="D75" s="133" t="s">
        <v>500</v>
      </c>
      <c r="E75" s="40" t="s">
        <v>389</v>
      </c>
      <c r="F75" s="57">
        <v>380</v>
      </c>
      <c r="G75" s="144">
        <v>70</v>
      </c>
      <c r="H75" s="134" t="s">
        <v>428</v>
      </c>
      <c r="I75" s="40" t="s">
        <v>384</v>
      </c>
      <c r="J75" s="97" t="s">
        <v>380</v>
      </c>
      <c r="K75" s="217"/>
    </row>
    <row r="76" spans="1:11" s="1" customFormat="1" ht="30.75" customHeight="1">
      <c r="A76" s="204">
        <v>72</v>
      </c>
      <c r="B76" s="26">
        <v>4</v>
      </c>
      <c r="C76" s="87" t="s">
        <v>381</v>
      </c>
      <c r="D76" s="85" t="s">
        <v>501</v>
      </c>
      <c r="E76" s="28" t="s">
        <v>392</v>
      </c>
      <c r="F76" s="30">
        <v>700</v>
      </c>
      <c r="G76" s="139">
        <v>150</v>
      </c>
      <c r="H76" s="28" t="s">
        <v>393</v>
      </c>
      <c r="I76" s="28" t="s">
        <v>440</v>
      </c>
      <c r="J76" s="28" t="s">
        <v>400</v>
      </c>
      <c r="K76" s="215"/>
    </row>
    <row r="77" spans="1:11" s="1" customFormat="1" ht="30.75" customHeight="1">
      <c r="A77" s="204">
        <v>73</v>
      </c>
      <c r="B77" s="65">
        <v>4</v>
      </c>
      <c r="C77" s="26" t="s">
        <v>438</v>
      </c>
      <c r="D77" s="27" t="s">
        <v>502</v>
      </c>
      <c r="E77" s="28" t="s">
        <v>398</v>
      </c>
      <c r="F77" s="86">
        <v>54</v>
      </c>
      <c r="G77" s="140">
        <v>54</v>
      </c>
      <c r="H77" s="30" t="s">
        <v>378</v>
      </c>
      <c r="I77" s="28" t="s">
        <v>394</v>
      </c>
      <c r="J77" s="26" t="s">
        <v>503</v>
      </c>
      <c r="K77" s="214"/>
    </row>
    <row r="78" spans="1:11" s="1" customFormat="1" ht="30.75" customHeight="1">
      <c r="A78" s="204">
        <v>74</v>
      </c>
      <c r="B78" s="65">
        <v>4</v>
      </c>
      <c r="C78" s="26" t="s">
        <v>438</v>
      </c>
      <c r="D78" s="27" t="s">
        <v>504</v>
      </c>
      <c r="E78" s="36" t="s">
        <v>432</v>
      </c>
      <c r="F78" s="86">
        <v>21</v>
      </c>
      <c r="G78" s="140">
        <v>21</v>
      </c>
      <c r="H78" s="30" t="s">
        <v>378</v>
      </c>
      <c r="I78" s="28" t="s">
        <v>394</v>
      </c>
      <c r="J78" s="26" t="s">
        <v>475</v>
      </c>
      <c r="K78" s="214"/>
    </row>
    <row r="79" spans="1:11" s="1" customFormat="1" ht="30.75" customHeight="1">
      <c r="A79" s="204">
        <v>75</v>
      </c>
      <c r="B79" s="65">
        <v>4</v>
      </c>
      <c r="C79" s="26" t="s">
        <v>442</v>
      </c>
      <c r="D79" s="27" t="s">
        <v>505</v>
      </c>
      <c r="E79" s="28" t="s">
        <v>432</v>
      </c>
      <c r="F79" s="86">
        <v>285</v>
      </c>
      <c r="G79" s="140">
        <v>285</v>
      </c>
      <c r="H79" s="30" t="s">
        <v>378</v>
      </c>
      <c r="I79" s="28" t="s">
        <v>394</v>
      </c>
      <c r="J79" s="26" t="s">
        <v>437</v>
      </c>
      <c r="K79" s="214" t="s">
        <v>386</v>
      </c>
    </row>
    <row r="80" spans="1:11" s="1" customFormat="1" ht="30.75" customHeight="1">
      <c r="A80" s="204">
        <v>76</v>
      </c>
      <c r="B80" s="65">
        <v>4</v>
      </c>
      <c r="C80" s="26" t="s">
        <v>438</v>
      </c>
      <c r="D80" s="27" t="s">
        <v>506</v>
      </c>
      <c r="E80" s="28" t="s">
        <v>398</v>
      </c>
      <c r="F80" s="86">
        <v>24</v>
      </c>
      <c r="G80" s="140">
        <v>24</v>
      </c>
      <c r="H80" s="30" t="s">
        <v>378</v>
      </c>
      <c r="I80" s="28" t="s">
        <v>394</v>
      </c>
      <c r="J80" s="26" t="s">
        <v>437</v>
      </c>
      <c r="K80" s="214"/>
    </row>
    <row r="81" spans="1:11" s="1" customFormat="1" ht="39" customHeight="1">
      <c r="A81" s="204">
        <v>77</v>
      </c>
      <c r="B81" s="26">
        <v>4</v>
      </c>
      <c r="C81" s="87" t="s">
        <v>507</v>
      </c>
      <c r="D81" s="85" t="s">
        <v>508</v>
      </c>
      <c r="E81" s="28" t="s">
        <v>432</v>
      </c>
      <c r="F81" s="86">
        <v>70</v>
      </c>
      <c r="G81" s="139">
        <v>70</v>
      </c>
      <c r="H81" s="28" t="s">
        <v>378</v>
      </c>
      <c r="I81" s="28" t="s">
        <v>453</v>
      </c>
      <c r="J81" s="26" t="s">
        <v>400</v>
      </c>
      <c r="K81" s="216"/>
    </row>
    <row r="82" spans="1:11" s="1" customFormat="1" ht="30.75" customHeight="1">
      <c r="A82" s="204">
        <v>78</v>
      </c>
      <c r="B82" s="65">
        <v>4</v>
      </c>
      <c r="C82" s="26" t="s">
        <v>390</v>
      </c>
      <c r="D82" s="39" t="s">
        <v>509</v>
      </c>
      <c r="E82" s="28" t="s">
        <v>392</v>
      </c>
      <c r="F82" s="86">
        <v>1502</v>
      </c>
      <c r="G82" s="143">
        <v>1135</v>
      </c>
      <c r="H82" s="30" t="s">
        <v>393</v>
      </c>
      <c r="I82" s="28" t="s">
        <v>394</v>
      </c>
      <c r="J82" s="38" t="s">
        <v>437</v>
      </c>
      <c r="K82" s="214"/>
    </row>
    <row r="83" spans="1:11" s="1" customFormat="1" ht="30.75" customHeight="1">
      <c r="A83" s="204">
        <v>79</v>
      </c>
      <c r="B83" s="65">
        <v>4</v>
      </c>
      <c r="C83" s="26" t="s">
        <v>396</v>
      </c>
      <c r="D83" s="39" t="s">
        <v>510</v>
      </c>
      <c r="E83" s="36" t="s">
        <v>398</v>
      </c>
      <c r="F83" s="86">
        <v>300</v>
      </c>
      <c r="G83" s="143">
        <v>300</v>
      </c>
      <c r="H83" s="30" t="s">
        <v>393</v>
      </c>
      <c r="I83" s="28" t="s">
        <v>394</v>
      </c>
      <c r="J83" s="38" t="s">
        <v>400</v>
      </c>
      <c r="K83" s="214"/>
    </row>
    <row r="84" spans="1:11" s="1" customFormat="1" ht="30.75" customHeight="1">
      <c r="A84" s="204">
        <v>80</v>
      </c>
      <c r="B84" s="97">
        <v>4</v>
      </c>
      <c r="C84" s="40" t="s">
        <v>446</v>
      </c>
      <c r="D84" s="39" t="s">
        <v>511</v>
      </c>
      <c r="E84" s="40" t="s">
        <v>463</v>
      </c>
      <c r="F84" s="177">
        <v>90</v>
      </c>
      <c r="G84" s="146">
        <v>90</v>
      </c>
      <c r="H84" s="134" t="s">
        <v>428</v>
      </c>
      <c r="I84" s="128" t="s">
        <v>399</v>
      </c>
      <c r="J84" s="97" t="s">
        <v>512</v>
      </c>
      <c r="K84" s="214"/>
    </row>
    <row r="85" spans="1:11" s="1" customFormat="1" ht="30.75" customHeight="1">
      <c r="A85" s="204">
        <v>81</v>
      </c>
      <c r="B85" s="26">
        <v>4</v>
      </c>
      <c r="C85" s="87" t="s">
        <v>438</v>
      </c>
      <c r="D85" s="85" t="s">
        <v>513</v>
      </c>
      <c r="E85" s="36" t="s">
        <v>432</v>
      </c>
      <c r="F85" s="148">
        <v>160</v>
      </c>
      <c r="G85" s="139">
        <v>160</v>
      </c>
      <c r="H85" s="28" t="s">
        <v>378</v>
      </c>
      <c r="I85" s="28" t="s">
        <v>394</v>
      </c>
      <c r="J85" s="26" t="s">
        <v>492</v>
      </c>
      <c r="K85" s="214"/>
    </row>
    <row r="86" spans="1:11" s="1" customFormat="1" ht="30.75" customHeight="1">
      <c r="A86" s="204">
        <v>82</v>
      </c>
      <c r="B86" s="26">
        <v>4</v>
      </c>
      <c r="C86" s="26" t="s">
        <v>152</v>
      </c>
      <c r="D86" s="85" t="s">
        <v>514</v>
      </c>
      <c r="E86" s="28" t="s">
        <v>174</v>
      </c>
      <c r="F86" s="86">
        <v>795</v>
      </c>
      <c r="G86" s="139">
        <v>795</v>
      </c>
      <c r="H86" s="28" t="s">
        <v>378</v>
      </c>
      <c r="I86" s="28" t="s">
        <v>189</v>
      </c>
      <c r="J86" s="26" t="s">
        <v>169</v>
      </c>
      <c r="K86" s="215"/>
    </row>
    <row r="87" spans="1:11" s="1" customFormat="1" ht="30.75" customHeight="1">
      <c r="A87" s="204">
        <v>83</v>
      </c>
      <c r="B87" s="26">
        <v>4</v>
      </c>
      <c r="C87" s="87" t="s">
        <v>438</v>
      </c>
      <c r="D87" s="85" t="s">
        <v>515</v>
      </c>
      <c r="E87" s="28" t="s">
        <v>424</v>
      </c>
      <c r="F87" s="86">
        <v>200</v>
      </c>
      <c r="G87" s="139">
        <v>200</v>
      </c>
      <c r="H87" s="28" t="s">
        <v>516</v>
      </c>
      <c r="I87" s="28" t="s">
        <v>394</v>
      </c>
      <c r="J87" s="26" t="s">
        <v>496</v>
      </c>
      <c r="K87" s="214"/>
    </row>
    <row r="88" spans="1:11" s="1" customFormat="1" ht="30.75" customHeight="1">
      <c r="A88" s="204">
        <v>84</v>
      </c>
      <c r="B88" s="65">
        <v>4</v>
      </c>
      <c r="C88" s="26" t="s">
        <v>390</v>
      </c>
      <c r="D88" s="27" t="s">
        <v>517</v>
      </c>
      <c r="E88" s="87" t="s">
        <v>392</v>
      </c>
      <c r="F88" s="86">
        <v>2160</v>
      </c>
      <c r="G88" s="142" t="s">
        <v>458</v>
      </c>
      <c r="H88" s="30" t="s">
        <v>459</v>
      </c>
      <c r="I88" s="28" t="s">
        <v>460</v>
      </c>
      <c r="J88" s="26" t="s">
        <v>385</v>
      </c>
      <c r="K88" s="216"/>
    </row>
    <row r="89" spans="1:11" s="1" customFormat="1" ht="30.75" customHeight="1">
      <c r="A89" s="204">
        <v>85</v>
      </c>
      <c r="B89" s="65">
        <v>4</v>
      </c>
      <c r="C89" s="26" t="s">
        <v>390</v>
      </c>
      <c r="D89" s="27" t="s">
        <v>518</v>
      </c>
      <c r="E89" s="87" t="s">
        <v>392</v>
      </c>
      <c r="F89" s="86">
        <v>3598</v>
      </c>
      <c r="G89" s="142" t="s">
        <v>458</v>
      </c>
      <c r="H89" s="26" t="s">
        <v>459</v>
      </c>
      <c r="I89" s="28" t="s">
        <v>460</v>
      </c>
      <c r="J89" s="26" t="s">
        <v>519</v>
      </c>
      <c r="K89" s="214"/>
    </row>
    <row r="90" spans="1:11" s="1" customFormat="1" ht="30.75" customHeight="1">
      <c r="A90" s="204">
        <v>86</v>
      </c>
      <c r="B90" s="97">
        <v>4</v>
      </c>
      <c r="C90" s="40" t="s">
        <v>520</v>
      </c>
      <c r="D90" s="39" t="s">
        <v>521</v>
      </c>
      <c r="E90" s="40" t="s">
        <v>408</v>
      </c>
      <c r="F90" s="177">
        <v>5107</v>
      </c>
      <c r="G90" s="146">
        <v>5107</v>
      </c>
      <c r="H90" s="134" t="s">
        <v>522</v>
      </c>
      <c r="I90" s="128" t="s">
        <v>460</v>
      </c>
      <c r="J90" s="97" t="s">
        <v>520</v>
      </c>
      <c r="K90" s="214" t="s">
        <v>386</v>
      </c>
    </row>
    <row r="91" spans="1:11" s="1" customFormat="1" ht="41.25" customHeight="1">
      <c r="A91" s="204">
        <v>87</v>
      </c>
      <c r="B91" s="26">
        <v>4</v>
      </c>
      <c r="C91" s="26" t="s">
        <v>438</v>
      </c>
      <c r="D91" s="85" t="s">
        <v>523</v>
      </c>
      <c r="E91" s="28" t="s">
        <v>392</v>
      </c>
      <c r="F91" s="86">
        <v>215</v>
      </c>
      <c r="G91" s="139">
        <v>215</v>
      </c>
      <c r="H91" s="28" t="s">
        <v>393</v>
      </c>
      <c r="I91" s="28" t="s">
        <v>440</v>
      </c>
      <c r="J91" s="26" t="s">
        <v>475</v>
      </c>
      <c r="K91" s="214" t="s">
        <v>386</v>
      </c>
    </row>
    <row r="92" spans="1:11" s="1" customFormat="1" ht="30.75" customHeight="1">
      <c r="A92" s="204">
        <v>88</v>
      </c>
      <c r="B92" s="26">
        <v>4</v>
      </c>
      <c r="C92" s="87" t="s">
        <v>438</v>
      </c>
      <c r="D92" s="85" t="s">
        <v>524</v>
      </c>
      <c r="E92" s="28" t="s">
        <v>432</v>
      </c>
      <c r="F92" s="86">
        <v>135</v>
      </c>
      <c r="G92" s="139">
        <v>135</v>
      </c>
      <c r="H92" s="28" t="s">
        <v>378</v>
      </c>
      <c r="I92" s="28" t="s">
        <v>394</v>
      </c>
      <c r="J92" s="26" t="s">
        <v>496</v>
      </c>
      <c r="K92" s="214"/>
    </row>
    <row r="93" spans="1:11" s="1" customFormat="1" ht="30.75" customHeight="1">
      <c r="A93" s="204">
        <v>89</v>
      </c>
      <c r="B93" s="26">
        <v>4</v>
      </c>
      <c r="C93" s="26" t="s">
        <v>438</v>
      </c>
      <c r="D93" s="85" t="s">
        <v>525</v>
      </c>
      <c r="E93" s="28" t="s">
        <v>432</v>
      </c>
      <c r="F93" s="86">
        <v>83</v>
      </c>
      <c r="G93" s="139">
        <v>83</v>
      </c>
      <c r="H93" s="28" t="s">
        <v>378</v>
      </c>
      <c r="I93" s="28" t="s">
        <v>440</v>
      </c>
      <c r="J93" s="26" t="s">
        <v>492</v>
      </c>
      <c r="K93" s="214"/>
    </row>
    <row r="94" spans="1:11" s="1" customFormat="1" ht="30.75" customHeight="1">
      <c r="A94" s="204">
        <v>90</v>
      </c>
      <c r="B94" s="65">
        <v>4</v>
      </c>
      <c r="C94" s="31" t="s">
        <v>438</v>
      </c>
      <c r="D94" s="27" t="s">
        <v>526</v>
      </c>
      <c r="E94" s="36" t="s">
        <v>432</v>
      </c>
      <c r="F94" s="86">
        <v>100</v>
      </c>
      <c r="G94" s="140">
        <v>100</v>
      </c>
      <c r="H94" s="30" t="s">
        <v>378</v>
      </c>
      <c r="I94" s="28" t="s">
        <v>394</v>
      </c>
      <c r="J94" s="32" t="s">
        <v>437</v>
      </c>
      <c r="K94" s="214"/>
    </row>
    <row r="95" spans="1:11" s="1" customFormat="1" ht="30.75" customHeight="1">
      <c r="A95" s="204">
        <v>91</v>
      </c>
      <c r="B95" s="65">
        <v>4</v>
      </c>
      <c r="C95" s="26" t="s">
        <v>390</v>
      </c>
      <c r="D95" s="27" t="s">
        <v>527</v>
      </c>
      <c r="E95" s="28" t="s">
        <v>392</v>
      </c>
      <c r="F95" s="86">
        <v>600</v>
      </c>
      <c r="G95" s="140">
        <v>600</v>
      </c>
      <c r="H95" s="30" t="s">
        <v>402</v>
      </c>
      <c r="I95" s="28" t="s">
        <v>394</v>
      </c>
      <c r="J95" s="26" t="s">
        <v>475</v>
      </c>
      <c r="K95" s="214"/>
    </row>
    <row r="96" spans="1:11" s="1" customFormat="1" ht="30.75" customHeight="1">
      <c r="A96" s="204">
        <v>92</v>
      </c>
      <c r="B96" s="65">
        <v>4</v>
      </c>
      <c r="C96" s="26" t="s">
        <v>390</v>
      </c>
      <c r="D96" s="27" t="s">
        <v>528</v>
      </c>
      <c r="E96" s="28" t="s">
        <v>392</v>
      </c>
      <c r="F96" s="86">
        <v>500</v>
      </c>
      <c r="G96" s="140">
        <v>500</v>
      </c>
      <c r="H96" s="30" t="s">
        <v>402</v>
      </c>
      <c r="I96" s="28" t="s">
        <v>394</v>
      </c>
      <c r="J96" s="26" t="s">
        <v>496</v>
      </c>
      <c r="K96" s="214"/>
    </row>
    <row r="97" spans="1:11" s="1" customFormat="1" ht="30.75" customHeight="1">
      <c r="A97" s="204">
        <v>93</v>
      </c>
      <c r="B97" s="26">
        <v>4</v>
      </c>
      <c r="C97" s="87" t="s">
        <v>438</v>
      </c>
      <c r="D97" s="88" t="s">
        <v>529</v>
      </c>
      <c r="E97" s="28" t="s">
        <v>392</v>
      </c>
      <c r="F97" s="89">
        <v>235</v>
      </c>
      <c r="G97" s="139">
        <v>235</v>
      </c>
      <c r="H97" s="28" t="s">
        <v>378</v>
      </c>
      <c r="I97" s="28" t="s">
        <v>394</v>
      </c>
      <c r="J97" s="26" t="s">
        <v>496</v>
      </c>
      <c r="K97" s="214"/>
    </row>
    <row r="98" spans="1:11" s="1" customFormat="1" ht="48" customHeight="1">
      <c r="A98" s="204">
        <v>94</v>
      </c>
      <c r="B98" s="110">
        <v>4</v>
      </c>
      <c r="C98" s="110" t="s">
        <v>396</v>
      </c>
      <c r="D98" s="55" t="s">
        <v>530</v>
      </c>
      <c r="E98" s="128" t="s">
        <v>383</v>
      </c>
      <c r="F98" s="56">
        <v>1004</v>
      </c>
      <c r="G98" s="145">
        <v>1004</v>
      </c>
      <c r="H98" s="189" t="s">
        <v>413</v>
      </c>
      <c r="I98" s="128" t="s">
        <v>375</v>
      </c>
      <c r="J98" s="110" t="s">
        <v>414</v>
      </c>
      <c r="K98" s="215"/>
    </row>
    <row r="99" spans="1:11" s="1" customFormat="1" ht="30.75" customHeight="1">
      <c r="A99" s="204">
        <v>95</v>
      </c>
      <c r="B99" s="65">
        <v>4</v>
      </c>
      <c r="C99" s="26" t="s">
        <v>390</v>
      </c>
      <c r="D99" s="27" t="s">
        <v>531</v>
      </c>
      <c r="E99" s="28" t="s">
        <v>392</v>
      </c>
      <c r="F99" s="86">
        <v>2720</v>
      </c>
      <c r="G99" s="140">
        <v>100</v>
      </c>
      <c r="H99" s="26" t="s">
        <v>393</v>
      </c>
      <c r="I99" s="28" t="s">
        <v>394</v>
      </c>
      <c r="J99" s="26" t="s">
        <v>475</v>
      </c>
      <c r="K99" s="214"/>
    </row>
    <row r="100" spans="1:11" s="1" customFormat="1" ht="30.75" customHeight="1">
      <c r="A100" s="204">
        <v>96</v>
      </c>
      <c r="B100" s="65">
        <v>4</v>
      </c>
      <c r="C100" s="26" t="s">
        <v>390</v>
      </c>
      <c r="D100" s="27" t="s">
        <v>532</v>
      </c>
      <c r="E100" s="28" t="s">
        <v>392</v>
      </c>
      <c r="F100" s="86">
        <v>3015</v>
      </c>
      <c r="G100" s="140">
        <v>400</v>
      </c>
      <c r="H100" s="30" t="s">
        <v>393</v>
      </c>
      <c r="I100" s="28" t="s">
        <v>394</v>
      </c>
      <c r="J100" s="26" t="s">
        <v>385</v>
      </c>
      <c r="K100" s="214"/>
    </row>
    <row r="101" spans="1:11" s="1" customFormat="1" ht="30.75" customHeight="1">
      <c r="A101" s="204">
        <v>97</v>
      </c>
      <c r="B101" s="65">
        <v>4</v>
      </c>
      <c r="C101" s="109" t="s">
        <v>411</v>
      </c>
      <c r="D101" s="184" t="s">
        <v>533</v>
      </c>
      <c r="E101" s="107" t="s">
        <v>389</v>
      </c>
      <c r="F101" s="108">
        <v>40</v>
      </c>
      <c r="G101" s="210">
        <v>40</v>
      </c>
      <c r="H101" s="209" t="s">
        <v>413</v>
      </c>
      <c r="I101" s="107" t="s">
        <v>375</v>
      </c>
      <c r="J101" s="109" t="s">
        <v>414</v>
      </c>
      <c r="K101" s="214" t="s">
        <v>386</v>
      </c>
    </row>
    <row r="102" spans="1:11" s="1" customFormat="1" ht="30.75" customHeight="1">
      <c r="A102" s="204">
        <v>98</v>
      </c>
      <c r="B102" s="26">
        <v>4</v>
      </c>
      <c r="C102" s="87" t="s">
        <v>381</v>
      </c>
      <c r="D102" s="88" t="s">
        <v>534</v>
      </c>
      <c r="E102" s="87" t="s">
        <v>392</v>
      </c>
      <c r="F102" s="148">
        <v>569</v>
      </c>
      <c r="G102" s="139">
        <v>123</v>
      </c>
      <c r="H102" s="28" t="s">
        <v>393</v>
      </c>
      <c r="I102" s="87" t="s">
        <v>394</v>
      </c>
      <c r="J102" s="87" t="s">
        <v>400</v>
      </c>
      <c r="K102" s="215"/>
    </row>
    <row r="103" spans="1:11" s="1" customFormat="1" ht="30.75" customHeight="1">
      <c r="A103" s="204">
        <v>99</v>
      </c>
      <c r="B103" s="65">
        <v>4</v>
      </c>
      <c r="C103" s="26" t="s">
        <v>390</v>
      </c>
      <c r="D103" s="27" t="s">
        <v>535</v>
      </c>
      <c r="E103" s="28" t="s">
        <v>392</v>
      </c>
      <c r="F103" s="86">
        <v>5860</v>
      </c>
      <c r="G103" s="140">
        <v>600</v>
      </c>
      <c r="H103" s="30" t="s">
        <v>393</v>
      </c>
      <c r="I103" s="28" t="s">
        <v>394</v>
      </c>
      <c r="J103" s="26" t="s">
        <v>400</v>
      </c>
      <c r="K103" s="216"/>
    </row>
    <row r="104" spans="1:11" s="1" customFormat="1" ht="30.75" customHeight="1">
      <c r="A104" s="204">
        <v>100</v>
      </c>
      <c r="B104" s="65">
        <v>4</v>
      </c>
      <c r="C104" s="28" t="s">
        <v>381</v>
      </c>
      <c r="D104" s="27" t="s">
        <v>536</v>
      </c>
      <c r="E104" s="28" t="s">
        <v>392</v>
      </c>
      <c r="F104" s="86">
        <v>5828</v>
      </c>
      <c r="G104" s="140">
        <v>300</v>
      </c>
      <c r="H104" s="30" t="s">
        <v>393</v>
      </c>
      <c r="I104" s="28" t="s">
        <v>394</v>
      </c>
      <c r="J104" s="26" t="s">
        <v>492</v>
      </c>
      <c r="K104" s="214"/>
    </row>
    <row r="105" spans="1:11" s="1" customFormat="1" ht="35.25" customHeight="1">
      <c r="A105" s="204">
        <v>101</v>
      </c>
      <c r="B105" s="65">
        <v>4</v>
      </c>
      <c r="C105" s="26" t="s">
        <v>438</v>
      </c>
      <c r="D105" s="27" t="s">
        <v>537</v>
      </c>
      <c r="E105" s="30" t="s">
        <v>424</v>
      </c>
      <c r="F105" s="86">
        <v>110</v>
      </c>
      <c r="G105" s="140">
        <v>110</v>
      </c>
      <c r="H105" s="28" t="s">
        <v>378</v>
      </c>
      <c r="I105" s="28" t="s">
        <v>394</v>
      </c>
      <c r="J105" s="26" t="s">
        <v>475</v>
      </c>
      <c r="K105" s="214"/>
    </row>
    <row r="106" spans="1:11" s="1" customFormat="1" ht="30.75" customHeight="1">
      <c r="A106" s="204">
        <v>102</v>
      </c>
      <c r="B106" s="65">
        <v>4</v>
      </c>
      <c r="C106" s="26" t="s">
        <v>438</v>
      </c>
      <c r="D106" s="27" t="s">
        <v>538</v>
      </c>
      <c r="E106" s="36" t="s">
        <v>432</v>
      </c>
      <c r="F106" s="86">
        <v>55</v>
      </c>
      <c r="G106" s="140">
        <v>55</v>
      </c>
      <c r="H106" s="28" t="s">
        <v>378</v>
      </c>
      <c r="I106" s="28" t="s">
        <v>394</v>
      </c>
      <c r="J106" s="26" t="s">
        <v>496</v>
      </c>
      <c r="K106" s="214"/>
    </row>
    <row r="107" spans="1:11" s="1" customFormat="1" ht="30.75" customHeight="1">
      <c r="A107" s="204">
        <v>103</v>
      </c>
      <c r="B107" s="97">
        <v>4</v>
      </c>
      <c r="C107" s="40" t="s">
        <v>380</v>
      </c>
      <c r="D107" s="39" t="s">
        <v>539</v>
      </c>
      <c r="E107" s="40" t="s">
        <v>377</v>
      </c>
      <c r="F107" s="177">
        <v>186</v>
      </c>
      <c r="G107" s="146">
        <v>186</v>
      </c>
      <c r="H107" s="134" t="s">
        <v>413</v>
      </c>
      <c r="I107" s="28"/>
      <c r="J107" s="97"/>
      <c r="K107" s="214" t="s">
        <v>386</v>
      </c>
    </row>
    <row r="108" spans="1:11" s="1" customFormat="1" ht="30.75" customHeight="1">
      <c r="A108" s="204">
        <v>104</v>
      </c>
      <c r="B108" s="97">
        <v>4</v>
      </c>
      <c r="C108" s="40" t="s">
        <v>380</v>
      </c>
      <c r="D108" s="39" t="s">
        <v>539</v>
      </c>
      <c r="E108" s="40" t="s">
        <v>377</v>
      </c>
      <c r="F108" s="177">
        <v>186</v>
      </c>
      <c r="G108" s="146">
        <v>186</v>
      </c>
      <c r="H108" s="134" t="s">
        <v>413</v>
      </c>
      <c r="I108" s="28"/>
      <c r="J108" s="97"/>
      <c r="K108" s="214" t="s">
        <v>386</v>
      </c>
    </row>
    <row r="109" spans="1:11" s="1" customFormat="1" ht="30.75" customHeight="1">
      <c r="A109" s="204">
        <v>105</v>
      </c>
      <c r="B109" s="26">
        <v>4</v>
      </c>
      <c r="C109" s="87" t="s">
        <v>438</v>
      </c>
      <c r="D109" s="85" t="s">
        <v>540</v>
      </c>
      <c r="E109" s="28" t="s">
        <v>392</v>
      </c>
      <c r="F109" s="86">
        <v>340</v>
      </c>
      <c r="G109" s="139">
        <v>340</v>
      </c>
      <c r="H109" s="28" t="s">
        <v>402</v>
      </c>
      <c r="I109" s="28" t="s">
        <v>399</v>
      </c>
      <c r="J109" s="28" t="s">
        <v>541</v>
      </c>
      <c r="K109" s="214"/>
    </row>
    <row r="110" spans="1:11" s="1" customFormat="1" ht="30.75" customHeight="1">
      <c r="A110" s="204">
        <v>106</v>
      </c>
      <c r="B110" s="109">
        <v>4</v>
      </c>
      <c r="C110" s="109" t="s">
        <v>446</v>
      </c>
      <c r="D110" s="211" t="s">
        <v>542</v>
      </c>
      <c r="E110" s="107" t="s">
        <v>463</v>
      </c>
      <c r="F110" s="108">
        <v>85</v>
      </c>
      <c r="G110" s="143">
        <v>85</v>
      </c>
      <c r="H110" s="109" t="s">
        <v>543</v>
      </c>
      <c r="I110" s="107" t="s">
        <v>464</v>
      </c>
      <c r="J110" s="109" t="s">
        <v>414</v>
      </c>
      <c r="K110" s="217"/>
    </row>
    <row r="111" spans="1:11" s="1" customFormat="1" ht="30.75" customHeight="1">
      <c r="A111" s="204">
        <v>107</v>
      </c>
      <c r="B111" s="109">
        <v>4</v>
      </c>
      <c r="C111" s="109" t="s">
        <v>438</v>
      </c>
      <c r="D111" s="211" t="s">
        <v>544</v>
      </c>
      <c r="E111" s="107" t="s">
        <v>389</v>
      </c>
      <c r="F111" s="108">
        <v>20</v>
      </c>
      <c r="G111" s="143"/>
      <c r="H111" s="109"/>
      <c r="I111" s="107"/>
      <c r="J111" s="109" t="s">
        <v>545</v>
      </c>
      <c r="K111" s="217"/>
    </row>
    <row r="112" spans="1:11" s="1" customFormat="1" ht="30.75" customHeight="1">
      <c r="A112" s="204">
        <v>108</v>
      </c>
      <c r="B112" s="97">
        <v>5</v>
      </c>
      <c r="C112" s="40" t="s">
        <v>520</v>
      </c>
      <c r="D112" s="27" t="s">
        <v>546</v>
      </c>
      <c r="E112" s="26" t="s">
        <v>392</v>
      </c>
      <c r="F112" s="29" t="s">
        <v>547</v>
      </c>
      <c r="G112" s="29">
        <v>2000</v>
      </c>
      <c r="H112" s="26" t="s">
        <v>402</v>
      </c>
      <c r="I112" s="28" t="s">
        <v>399</v>
      </c>
      <c r="J112" s="26" t="s">
        <v>395</v>
      </c>
      <c r="K112" s="219"/>
    </row>
    <row r="113" spans="1:11" s="1" customFormat="1" ht="30.75" customHeight="1">
      <c r="A113" s="204">
        <v>109</v>
      </c>
      <c r="B113" s="97">
        <v>5</v>
      </c>
      <c r="C113" s="40" t="s">
        <v>520</v>
      </c>
      <c r="D113" s="27" t="s">
        <v>548</v>
      </c>
      <c r="E113" s="26" t="s">
        <v>392</v>
      </c>
      <c r="F113" s="29" t="s">
        <v>547</v>
      </c>
      <c r="G113" s="29">
        <v>2010</v>
      </c>
      <c r="H113" s="26" t="s">
        <v>402</v>
      </c>
      <c r="I113" s="28" t="s">
        <v>399</v>
      </c>
      <c r="J113" s="26" t="s">
        <v>395</v>
      </c>
      <c r="K113" s="219"/>
    </row>
    <row r="114" spans="1:11" s="1" customFormat="1" ht="30.75" customHeight="1">
      <c r="A114" s="204">
        <v>110</v>
      </c>
      <c r="B114" s="97">
        <v>5</v>
      </c>
      <c r="C114" s="40" t="s">
        <v>520</v>
      </c>
      <c r="D114" s="27" t="s">
        <v>549</v>
      </c>
      <c r="E114" s="26" t="s">
        <v>392</v>
      </c>
      <c r="F114" s="29" t="s">
        <v>547</v>
      </c>
      <c r="G114" s="29">
        <v>2570</v>
      </c>
      <c r="H114" s="26" t="s">
        <v>402</v>
      </c>
      <c r="I114" s="28" t="s">
        <v>399</v>
      </c>
      <c r="J114" s="26" t="s">
        <v>395</v>
      </c>
      <c r="K114" s="219"/>
    </row>
    <row r="115" spans="1:11" s="1" customFormat="1" ht="36" customHeight="1">
      <c r="A115" s="204">
        <v>111</v>
      </c>
      <c r="B115" s="65">
        <v>5</v>
      </c>
      <c r="C115" s="26" t="s">
        <v>435</v>
      </c>
      <c r="D115" s="27" t="s">
        <v>550</v>
      </c>
      <c r="E115" s="28" t="s">
        <v>392</v>
      </c>
      <c r="F115" s="86">
        <v>1576</v>
      </c>
      <c r="G115" s="140">
        <v>180</v>
      </c>
      <c r="H115" s="30" t="s">
        <v>393</v>
      </c>
      <c r="I115" s="28" t="s">
        <v>394</v>
      </c>
      <c r="J115" s="26" t="s">
        <v>395</v>
      </c>
      <c r="K115" s="214"/>
    </row>
    <row r="116" spans="1:11" s="1" customFormat="1" ht="39" customHeight="1">
      <c r="A116" s="204">
        <v>112</v>
      </c>
      <c r="B116" s="65">
        <v>5</v>
      </c>
      <c r="C116" s="26" t="s">
        <v>381</v>
      </c>
      <c r="D116" s="27" t="s">
        <v>551</v>
      </c>
      <c r="E116" s="28" t="s">
        <v>392</v>
      </c>
      <c r="F116" s="86">
        <v>500</v>
      </c>
      <c r="G116" s="140">
        <v>30</v>
      </c>
      <c r="H116" s="30" t="s">
        <v>393</v>
      </c>
      <c r="I116" s="28" t="s">
        <v>394</v>
      </c>
      <c r="J116" s="26" t="s">
        <v>400</v>
      </c>
      <c r="K116" s="214"/>
    </row>
    <row r="117" spans="1:11" s="1" customFormat="1" ht="30.75" customHeight="1">
      <c r="A117" s="204">
        <v>113</v>
      </c>
      <c r="B117" s="65">
        <v>5</v>
      </c>
      <c r="C117" s="26" t="s">
        <v>396</v>
      </c>
      <c r="D117" s="35" t="s">
        <v>552</v>
      </c>
      <c r="E117" s="36" t="s">
        <v>398</v>
      </c>
      <c r="F117" s="86">
        <v>300</v>
      </c>
      <c r="G117" s="140">
        <v>300</v>
      </c>
      <c r="H117" s="37" t="s">
        <v>378</v>
      </c>
      <c r="I117" s="28" t="s">
        <v>394</v>
      </c>
      <c r="J117" s="38" t="s">
        <v>400</v>
      </c>
      <c r="K117" s="214"/>
    </row>
    <row r="118" spans="1:11" s="1" customFormat="1" ht="30.75" customHeight="1">
      <c r="A118" s="204">
        <v>114</v>
      </c>
      <c r="B118" s="65">
        <v>5</v>
      </c>
      <c r="C118" s="26" t="s">
        <v>442</v>
      </c>
      <c r="D118" s="27" t="s">
        <v>553</v>
      </c>
      <c r="E118" s="28" t="s">
        <v>432</v>
      </c>
      <c r="F118" s="86">
        <v>500</v>
      </c>
      <c r="G118" s="140">
        <v>100</v>
      </c>
      <c r="H118" s="30" t="s">
        <v>393</v>
      </c>
      <c r="I118" s="28" t="s">
        <v>453</v>
      </c>
      <c r="J118" s="26" t="s">
        <v>400</v>
      </c>
      <c r="K118" s="214"/>
    </row>
    <row r="119" spans="1:11" s="1" customFormat="1" ht="30.75" customHeight="1">
      <c r="A119" s="204">
        <v>115</v>
      </c>
      <c r="B119" s="65">
        <v>5</v>
      </c>
      <c r="C119" s="26" t="s">
        <v>381</v>
      </c>
      <c r="D119" s="27" t="s">
        <v>554</v>
      </c>
      <c r="E119" s="28" t="s">
        <v>392</v>
      </c>
      <c r="F119" s="86">
        <v>500</v>
      </c>
      <c r="G119" s="140">
        <v>100</v>
      </c>
      <c r="H119" s="30" t="s">
        <v>393</v>
      </c>
      <c r="I119" s="28" t="s">
        <v>394</v>
      </c>
      <c r="J119" s="26" t="s">
        <v>400</v>
      </c>
      <c r="K119" s="214"/>
    </row>
    <row r="120" spans="1:11" s="1" customFormat="1" ht="30.75" customHeight="1">
      <c r="A120" s="204">
        <v>116</v>
      </c>
      <c r="B120" s="65">
        <v>5</v>
      </c>
      <c r="C120" s="26" t="s">
        <v>151</v>
      </c>
      <c r="D120" s="27" t="s">
        <v>142</v>
      </c>
      <c r="E120" s="28" t="s">
        <v>392</v>
      </c>
      <c r="F120" s="86">
        <v>1059</v>
      </c>
      <c r="G120" s="140">
        <v>400</v>
      </c>
      <c r="H120" s="30" t="s">
        <v>132</v>
      </c>
      <c r="I120" s="28" t="s">
        <v>167</v>
      </c>
      <c r="J120" s="26" t="s">
        <v>168</v>
      </c>
      <c r="K120" s="214"/>
    </row>
    <row r="121" spans="1:11" s="84" customFormat="1" ht="30.75" customHeight="1">
      <c r="A121" s="204">
        <v>117</v>
      </c>
      <c r="B121" s="65">
        <v>5</v>
      </c>
      <c r="C121" s="26" t="s">
        <v>151</v>
      </c>
      <c r="D121" s="27" t="s">
        <v>143</v>
      </c>
      <c r="E121" s="28" t="s">
        <v>392</v>
      </c>
      <c r="F121" s="86">
        <v>382</v>
      </c>
      <c r="G121" s="140">
        <v>50</v>
      </c>
      <c r="H121" s="30" t="s">
        <v>132</v>
      </c>
      <c r="I121" s="28" t="s">
        <v>167</v>
      </c>
      <c r="J121" s="26" t="s">
        <v>169</v>
      </c>
      <c r="K121" s="214"/>
    </row>
    <row r="122" spans="1:11" s="84" customFormat="1" ht="30.75" customHeight="1">
      <c r="A122" s="204">
        <v>118</v>
      </c>
      <c r="B122" s="65">
        <v>5</v>
      </c>
      <c r="C122" s="26" t="s">
        <v>151</v>
      </c>
      <c r="D122" s="27" t="s">
        <v>144</v>
      </c>
      <c r="E122" s="28" t="s">
        <v>392</v>
      </c>
      <c r="F122" s="86">
        <v>300</v>
      </c>
      <c r="G122" s="140">
        <v>50</v>
      </c>
      <c r="H122" s="30" t="s">
        <v>132</v>
      </c>
      <c r="I122" s="28" t="s">
        <v>167</v>
      </c>
      <c r="J122" s="26" t="s">
        <v>170</v>
      </c>
      <c r="K122" s="214"/>
    </row>
    <row r="123" spans="1:11" s="84" customFormat="1" ht="30.75" customHeight="1">
      <c r="A123" s="204">
        <v>119</v>
      </c>
      <c r="B123" s="26">
        <v>5</v>
      </c>
      <c r="C123" s="87" t="s">
        <v>381</v>
      </c>
      <c r="D123" s="85" t="s">
        <v>555</v>
      </c>
      <c r="E123" s="28" t="s">
        <v>392</v>
      </c>
      <c r="F123" s="86">
        <v>677</v>
      </c>
      <c r="G123" s="139">
        <v>377</v>
      </c>
      <c r="H123" s="28" t="s">
        <v>393</v>
      </c>
      <c r="I123" s="28" t="s">
        <v>394</v>
      </c>
      <c r="J123" s="26" t="s">
        <v>492</v>
      </c>
      <c r="K123" s="214"/>
    </row>
    <row r="124" spans="1:11" s="84" customFormat="1" ht="30.75" customHeight="1">
      <c r="A124" s="204">
        <v>120</v>
      </c>
      <c r="B124" s="26">
        <v>5</v>
      </c>
      <c r="C124" s="87" t="s">
        <v>438</v>
      </c>
      <c r="D124" s="88" t="s">
        <v>556</v>
      </c>
      <c r="E124" s="28" t="s">
        <v>392</v>
      </c>
      <c r="F124" s="86">
        <v>235</v>
      </c>
      <c r="G124" s="212">
        <v>235</v>
      </c>
      <c r="H124" s="28" t="s">
        <v>378</v>
      </c>
      <c r="I124" s="28" t="s">
        <v>394</v>
      </c>
      <c r="J124" s="26" t="s">
        <v>496</v>
      </c>
      <c r="K124" s="214"/>
    </row>
    <row r="125" spans="1:11" s="84" customFormat="1" ht="30.75" customHeight="1">
      <c r="A125" s="204">
        <v>121</v>
      </c>
      <c r="B125" s="65">
        <v>5</v>
      </c>
      <c r="C125" s="26" t="s">
        <v>396</v>
      </c>
      <c r="D125" s="27" t="s">
        <v>557</v>
      </c>
      <c r="E125" s="28" t="s">
        <v>398</v>
      </c>
      <c r="F125" s="86">
        <v>1494</v>
      </c>
      <c r="G125" s="140">
        <v>1494</v>
      </c>
      <c r="H125" s="30" t="s">
        <v>378</v>
      </c>
      <c r="I125" s="28" t="s">
        <v>453</v>
      </c>
      <c r="J125" s="26" t="s">
        <v>385</v>
      </c>
      <c r="K125" s="214"/>
    </row>
    <row r="126" spans="1:11" s="84" customFormat="1" ht="30.75" customHeight="1">
      <c r="A126" s="204">
        <v>122</v>
      </c>
      <c r="B126" s="26">
        <v>5</v>
      </c>
      <c r="C126" s="87" t="s">
        <v>438</v>
      </c>
      <c r="D126" s="85" t="s">
        <v>558</v>
      </c>
      <c r="E126" s="28" t="s">
        <v>432</v>
      </c>
      <c r="F126" s="86">
        <v>15</v>
      </c>
      <c r="G126" s="139">
        <v>15</v>
      </c>
      <c r="H126" s="28" t="s">
        <v>378</v>
      </c>
      <c r="I126" s="28" t="s">
        <v>394</v>
      </c>
      <c r="J126" s="26" t="s">
        <v>559</v>
      </c>
      <c r="K126" s="214"/>
    </row>
    <row r="127" spans="1:11" s="84" customFormat="1" ht="30.75" customHeight="1">
      <c r="A127" s="204">
        <v>123</v>
      </c>
      <c r="B127" s="65">
        <v>5</v>
      </c>
      <c r="C127" s="26" t="s">
        <v>390</v>
      </c>
      <c r="D127" s="27" t="s">
        <v>560</v>
      </c>
      <c r="E127" s="28" t="s">
        <v>392</v>
      </c>
      <c r="F127" s="86">
        <v>583</v>
      </c>
      <c r="G127" s="140">
        <v>200</v>
      </c>
      <c r="H127" s="30" t="s">
        <v>393</v>
      </c>
      <c r="I127" s="28" t="s">
        <v>394</v>
      </c>
      <c r="J127" s="26" t="s">
        <v>385</v>
      </c>
      <c r="K127" s="214"/>
    </row>
    <row r="128" spans="1:11" s="84" customFormat="1" ht="30.75" customHeight="1">
      <c r="A128" s="204">
        <v>124</v>
      </c>
      <c r="B128" s="65">
        <v>5</v>
      </c>
      <c r="C128" s="26" t="s">
        <v>390</v>
      </c>
      <c r="D128" s="27" t="s">
        <v>561</v>
      </c>
      <c r="E128" s="28" t="s">
        <v>432</v>
      </c>
      <c r="F128" s="86">
        <v>161</v>
      </c>
      <c r="G128" s="140">
        <v>90</v>
      </c>
      <c r="H128" s="30" t="s">
        <v>393</v>
      </c>
      <c r="I128" s="28" t="s">
        <v>394</v>
      </c>
      <c r="J128" s="26" t="s">
        <v>492</v>
      </c>
      <c r="K128" s="214"/>
    </row>
    <row r="129" spans="1:11" s="84" customFormat="1" ht="30.75" customHeight="1">
      <c r="A129" s="204">
        <v>125</v>
      </c>
      <c r="B129" s="65">
        <v>5</v>
      </c>
      <c r="C129" s="26" t="s">
        <v>390</v>
      </c>
      <c r="D129" s="27" t="s">
        <v>562</v>
      </c>
      <c r="E129" s="28" t="s">
        <v>392</v>
      </c>
      <c r="F129" s="86">
        <v>303</v>
      </c>
      <c r="G129" s="140">
        <v>80</v>
      </c>
      <c r="H129" s="30" t="s">
        <v>393</v>
      </c>
      <c r="I129" s="28" t="s">
        <v>394</v>
      </c>
      <c r="J129" s="26" t="s">
        <v>475</v>
      </c>
      <c r="K129" s="214"/>
    </row>
    <row r="130" spans="1:11" s="84" customFormat="1" ht="30.75" customHeight="1">
      <c r="A130" s="204">
        <v>126</v>
      </c>
      <c r="B130" s="26">
        <v>5</v>
      </c>
      <c r="C130" s="87" t="s">
        <v>438</v>
      </c>
      <c r="D130" s="85" t="s">
        <v>563</v>
      </c>
      <c r="E130" s="28" t="s">
        <v>432</v>
      </c>
      <c r="F130" s="86">
        <v>20</v>
      </c>
      <c r="G130" s="139">
        <v>20</v>
      </c>
      <c r="H130" s="28" t="s">
        <v>378</v>
      </c>
      <c r="I130" s="28" t="s">
        <v>394</v>
      </c>
      <c r="J130" s="26" t="s">
        <v>559</v>
      </c>
      <c r="K130" s="214"/>
    </row>
    <row r="131" spans="1:11" s="84" customFormat="1" ht="30.75" customHeight="1">
      <c r="A131" s="204">
        <v>127</v>
      </c>
      <c r="B131" s="65">
        <v>5</v>
      </c>
      <c r="C131" s="26" t="s">
        <v>375</v>
      </c>
      <c r="D131" s="27" t="s">
        <v>564</v>
      </c>
      <c r="E131" s="28" t="s">
        <v>392</v>
      </c>
      <c r="F131" s="86">
        <v>343</v>
      </c>
      <c r="G131" s="140">
        <v>343</v>
      </c>
      <c r="H131" s="26" t="s">
        <v>413</v>
      </c>
      <c r="I131" s="28" t="s">
        <v>394</v>
      </c>
      <c r="J131" s="26" t="s">
        <v>559</v>
      </c>
      <c r="K131" s="214"/>
    </row>
    <row r="132" spans="1:11" s="83" customFormat="1" ht="30.75" customHeight="1">
      <c r="A132" s="204">
        <v>128</v>
      </c>
      <c r="B132" s="65">
        <v>5</v>
      </c>
      <c r="C132" s="26" t="s">
        <v>390</v>
      </c>
      <c r="D132" s="27" t="s">
        <v>565</v>
      </c>
      <c r="E132" s="28" t="s">
        <v>392</v>
      </c>
      <c r="F132" s="86">
        <v>5600</v>
      </c>
      <c r="G132" s="143">
        <v>100</v>
      </c>
      <c r="H132" s="30" t="s">
        <v>393</v>
      </c>
      <c r="I132" s="28" t="s">
        <v>394</v>
      </c>
      <c r="J132" s="38" t="s">
        <v>395</v>
      </c>
      <c r="K132" s="214"/>
    </row>
    <row r="133" spans="1:11" s="83" customFormat="1" ht="30.75" customHeight="1">
      <c r="A133" s="204">
        <v>129</v>
      </c>
      <c r="B133" s="26">
        <v>6</v>
      </c>
      <c r="C133" s="87" t="s">
        <v>381</v>
      </c>
      <c r="D133" s="85" t="s">
        <v>566</v>
      </c>
      <c r="E133" s="28" t="s">
        <v>392</v>
      </c>
      <c r="F133" s="86">
        <v>1000</v>
      </c>
      <c r="G133" s="139">
        <v>300</v>
      </c>
      <c r="H133" s="28" t="s">
        <v>402</v>
      </c>
      <c r="I133" s="28" t="s">
        <v>399</v>
      </c>
      <c r="J133" s="26" t="s">
        <v>492</v>
      </c>
      <c r="K133" s="214"/>
    </row>
    <row r="134" spans="1:11" s="83" customFormat="1" ht="30.75" customHeight="1">
      <c r="A134" s="204">
        <v>130</v>
      </c>
      <c r="B134" s="65">
        <v>6</v>
      </c>
      <c r="C134" s="26" t="s">
        <v>390</v>
      </c>
      <c r="D134" s="27" t="s">
        <v>567</v>
      </c>
      <c r="E134" s="28" t="s">
        <v>392</v>
      </c>
      <c r="F134" s="86">
        <v>5827</v>
      </c>
      <c r="G134" s="143">
        <v>1200</v>
      </c>
      <c r="H134" s="30" t="s">
        <v>402</v>
      </c>
      <c r="I134" s="28" t="s">
        <v>399</v>
      </c>
      <c r="J134" s="26" t="s">
        <v>385</v>
      </c>
      <c r="K134" s="214"/>
    </row>
    <row r="135" spans="1:11" s="7" customFormat="1" ht="30.75" customHeight="1">
      <c r="A135" s="204">
        <v>131</v>
      </c>
      <c r="B135" s="65">
        <v>6</v>
      </c>
      <c r="C135" s="26" t="s">
        <v>438</v>
      </c>
      <c r="D135" s="27" t="s">
        <v>568</v>
      </c>
      <c r="E135" s="26" t="s">
        <v>392</v>
      </c>
      <c r="F135" s="86">
        <v>280</v>
      </c>
      <c r="G135" s="140">
        <v>150</v>
      </c>
      <c r="H135" s="30" t="s">
        <v>393</v>
      </c>
      <c r="I135" s="28" t="s">
        <v>394</v>
      </c>
      <c r="J135" s="26" t="s">
        <v>437</v>
      </c>
      <c r="K135" s="214"/>
    </row>
    <row r="136" spans="1:11" s="83" customFormat="1" ht="30.75" customHeight="1">
      <c r="A136" s="204">
        <v>132</v>
      </c>
      <c r="B136" s="26">
        <v>6</v>
      </c>
      <c r="C136" s="87" t="s">
        <v>438</v>
      </c>
      <c r="D136" s="85" t="s">
        <v>569</v>
      </c>
      <c r="E136" s="28" t="s">
        <v>570</v>
      </c>
      <c r="F136" s="86">
        <v>330</v>
      </c>
      <c r="G136" s="139">
        <v>150</v>
      </c>
      <c r="H136" s="28" t="s">
        <v>393</v>
      </c>
      <c r="I136" s="28" t="s">
        <v>453</v>
      </c>
      <c r="J136" s="26" t="s">
        <v>437</v>
      </c>
      <c r="K136" s="214"/>
    </row>
    <row r="137" spans="1:11" s="83" customFormat="1" ht="30.75" customHeight="1">
      <c r="A137" s="204">
        <v>133</v>
      </c>
      <c r="B137" s="65">
        <v>6</v>
      </c>
      <c r="C137" s="26" t="s">
        <v>442</v>
      </c>
      <c r="D137" s="27" t="s">
        <v>571</v>
      </c>
      <c r="E137" s="28" t="s">
        <v>432</v>
      </c>
      <c r="F137" s="86">
        <v>102</v>
      </c>
      <c r="G137" s="140">
        <v>102</v>
      </c>
      <c r="H137" s="30" t="s">
        <v>402</v>
      </c>
      <c r="I137" s="28" t="s">
        <v>394</v>
      </c>
      <c r="J137" s="26" t="s">
        <v>437</v>
      </c>
      <c r="K137" s="215"/>
    </row>
    <row r="138" spans="1:11" s="83" customFormat="1" ht="30.75" customHeight="1">
      <c r="A138" s="204">
        <v>134</v>
      </c>
      <c r="B138" s="65">
        <v>6</v>
      </c>
      <c r="C138" s="26" t="s">
        <v>396</v>
      </c>
      <c r="D138" s="27" t="s">
        <v>572</v>
      </c>
      <c r="E138" s="28" t="s">
        <v>398</v>
      </c>
      <c r="F138" s="86">
        <v>166</v>
      </c>
      <c r="G138" s="140">
        <v>166</v>
      </c>
      <c r="H138" s="30" t="s">
        <v>378</v>
      </c>
      <c r="I138" s="28" t="s">
        <v>394</v>
      </c>
      <c r="J138" s="26" t="s">
        <v>400</v>
      </c>
      <c r="K138" s="214"/>
    </row>
    <row r="139" spans="1:11" s="83" customFormat="1" ht="30.75" customHeight="1">
      <c r="A139" s="204">
        <v>135</v>
      </c>
      <c r="B139" s="65">
        <v>6</v>
      </c>
      <c r="C139" s="26" t="s">
        <v>381</v>
      </c>
      <c r="D139" s="27" t="s">
        <v>573</v>
      </c>
      <c r="E139" s="28" t="s">
        <v>392</v>
      </c>
      <c r="F139" s="86">
        <v>600</v>
      </c>
      <c r="G139" s="140">
        <v>300</v>
      </c>
      <c r="H139" s="30" t="s">
        <v>393</v>
      </c>
      <c r="I139" s="28" t="s">
        <v>394</v>
      </c>
      <c r="J139" s="26" t="s">
        <v>492</v>
      </c>
      <c r="K139" s="214"/>
    </row>
    <row r="140" spans="1:11" s="83" customFormat="1" ht="30.75" customHeight="1">
      <c r="A140" s="204">
        <v>136</v>
      </c>
      <c r="B140" s="65">
        <v>6</v>
      </c>
      <c r="C140" s="28" t="s">
        <v>381</v>
      </c>
      <c r="D140" s="27" t="s">
        <v>574</v>
      </c>
      <c r="E140" s="28" t="s">
        <v>392</v>
      </c>
      <c r="F140" s="86">
        <v>2583</v>
      </c>
      <c r="G140" s="140">
        <v>314</v>
      </c>
      <c r="H140" s="30" t="s">
        <v>393</v>
      </c>
      <c r="I140" s="28" t="s">
        <v>394</v>
      </c>
      <c r="J140" s="26" t="s">
        <v>492</v>
      </c>
      <c r="K140" s="214"/>
    </row>
    <row r="141" spans="1:11" s="83" customFormat="1" ht="30.75" customHeight="1">
      <c r="A141" s="204">
        <v>137</v>
      </c>
      <c r="B141" s="65">
        <v>6</v>
      </c>
      <c r="C141" s="31" t="s">
        <v>390</v>
      </c>
      <c r="D141" s="27" t="s">
        <v>141</v>
      </c>
      <c r="E141" s="26" t="s">
        <v>392</v>
      </c>
      <c r="F141" s="86">
        <v>1200</v>
      </c>
      <c r="G141" s="140">
        <v>200</v>
      </c>
      <c r="H141" s="30" t="s">
        <v>393</v>
      </c>
      <c r="I141" s="28" t="s">
        <v>394</v>
      </c>
      <c r="J141" s="31" t="s">
        <v>492</v>
      </c>
      <c r="K141" s="214"/>
    </row>
    <row r="142" spans="1:11" s="83" customFormat="1" ht="30.75" customHeight="1">
      <c r="A142" s="204">
        <v>138</v>
      </c>
      <c r="B142" s="26">
        <v>6</v>
      </c>
      <c r="C142" s="87" t="s">
        <v>438</v>
      </c>
      <c r="D142" s="85" t="s">
        <v>575</v>
      </c>
      <c r="E142" s="28" t="s">
        <v>392</v>
      </c>
      <c r="F142" s="86">
        <v>1281</v>
      </c>
      <c r="G142" s="139">
        <v>750</v>
      </c>
      <c r="H142" s="28" t="s">
        <v>402</v>
      </c>
      <c r="I142" s="28" t="s">
        <v>399</v>
      </c>
      <c r="J142" s="26" t="s">
        <v>395</v>
      </c>
      <c r="K142" s="214"/>
    </row>
    <row r="143" spans="1:11" s="83" customFormat="1" ht="30.75" customHeight="1">
      <c r="A143" s="204">
        <v>139</v>
      </c>
      <c r="B143" s="26">
        <v>6</v>
      </c>
      <c r="C143" s="87" t="s">
        <v>438</v>
      </c>
      <c r="D143" s="85" t="s">
        <v>576</v>
      </c>
      <c r="E143" s="28" t="s">
        <v>392</v>
      </c>
      <c r="F143" s="86">
        <v>6261.762650000001</v>
      </c>
      <c r="G143" s="139">
        <v>400</v>
      </c>
      <c r="H143" s="28" t="s">
        <v>402</v>
      </c>
      <c r="I143" s="28" t="s">
        <v>399</v>
      </c>
      <c r="J143" s="26" t="s">
        <v>395</v>
      </c>
      <c r="K143" s="214"/>
    </row>
    <row r="144" spans="1:11" s="83" customFormat="1" ht="30.75" customHeight="1">
      <c r="A144" s="204">
        <v>140</v>
      </c>
      <c r="B144" s="65">
        <v>7</v>
      </c>
      <c r="C144" s="26" t="s">
        <v>390</v>
      </c>
      <c r="D144" s="27" t="s">
        <v>577</v>
      </c>
      <c r="E144" s="28" t="s">
        <v>392</v>
      </c>
      <c r="F144" s="86">
        <v>290</v>
      </c>
      <c r="G144" s="140">
        <v>70</v>
      </c>
      <c r="H144" s="30" t="s">
        <v>393</v>
      </c>
      <c r="I144" s="28" t="s">
        <v>394</v>
      </c>
      <c r="J144" s="26" t="s">
        <v>496</v>
      </c>
      <c r="K144" s="214"/>
    </row>
    <row r="145" spans="1:11" s="83" customFormat="1" ht="30.75" customHeight="1">
      <c r="A145" s="204">
        <v>141</v>
      </c>
      <c r="B145" s="65">
        <v>7</v>
      </c>
      <c r="C145" s="26" t="s">
        <v>390</v>
      </c>
      <c r="D145" s="27" t="s">
        <v>578</v>
      </c>
      <c r="E145" s="28" t="s">
        <v>392</v>
      </c>
      <c r="F145" s="86">
        <v>520</v>
      </c>
      <c r="G145" s="140">
        <v>40</v>
      </c>
      <c r="H145" s="30" t="s">
        <v>393</v>
      </c>
      <c r="I145" s="28" t="s">
        <v>394</v>
      </c>
      <c r="J145" s="26" t="s">
        <v>475</v>
      </c>
      <c r="K145" s="214"/>
    </row>
    <row r="146" spans="1:11" s="83" customFormat="1" ht="30.75" customHeight="1">
      <c r="A146" s="204">
        <v>142</v>
      </c>
      <c r="B146" s="65">
        <v>7</v>
      </c>
      <c r="C146" s="26" t="s">
        <v>390</v>
      </c>
      <c r="D146" s="27" t="s">
        <v>579</v>
      </c>
      <c r="E146" s="28" t="s">
        <v>392</v>
      </c>
      <c r="F146" s="86">
        <v>1505</v>
      </c>
      <c r="G146" s="140">
        <v>20</v>
      </c>
      <c r="H146" s="30" t="s">
        <v>393</v>
      </c>
      <c r="I146" s="28" t="s">
        <v>394</v>
      </c>
      <c r="J146" s="26" t="s">
        <v>475</v>
      </c>
      <c r="K146" s="214"/>
    </row>
    <row r="147" spans="1:11" s="83" customFormat="1" ht="30.75" customHeight="1">
      <c r="A147" s="204">
        <v>143</v>
      </c>
      <c r="B147" s="65">
        <v>7</v>
      </c>
      <c r="C147" s="26" t="s">
        <v>390</v>
      </c>
      <c r="D147" s="27" t="s">
        <v>580</v>
      </c>
      <c r="E147" s="28" t="s">
        <v>392</v>
      </c>
      <c r="F147" s="86">
        <v>1440</v>
      </c>
      <c r="G147" s="142" t="s">
        <v>458</v>
      </c>
      <c r="H147" s="30" t="s">
        <v>459</v>
      </c>
      <c r="I147" s="28" t="s">
        <v>460</v>
      </c>
      <c r="J147" s="26" t="s">
        <v>385</v>
      </c>
      <c r="K147" s="216"/>
    </row>
    <row r="148" spans="1:11" s="83" customFormat="1" ht="30.75" customHeight="1">
      <c r="A148" s="204">
        <v>144</v>
      </c>
      <c r="B148" s="65">
        <v>7</v>
      </c>
      <c r="C148" s="26" t="s">
        <v>390</v>
      </c>
      <c r="D148" s="27" t="s">
        <v>581</v>
      </c>
      <c r="E148" s="28" t="s">
        <v>392</v>
      </c>
      <c r="F148" s="86">
        <v>1337</v>
      </c>
      <c r="G148" s="140">
        <v>100</v>
      </c>
      <c r="H148" s="30" t="s">
        <v>393</v>
      </c>
      <c r="I148" s="28" t="s">
        <v>394</v>
      </c>
      <c r="J148" s="26" t="s">
        <v>437</v>
      </c>
      <c r="K148" s="214"/>
    </row>
    <row r="149" spans="1:11" s="83" customFormat="1" ht="30.75" customHeight="1">
      <c r="A149" s="204">
        <v>145</v>
      </c>
      <c r="B149" s="65">
        <v>7</v>
      </c>
      <c r="C149" s="26" t="s">
        <v>390</v>
      </c>
      <c r="D149" s="27" t="s">
        <v>582</v>
      </c>
      <c r="E149" s="28" t="s">
        <v>392</v>
      </c>
      <c r="F149" s="86">
        <v>889</v>
      </c>
      <c r="G149" s="140">
        <v>150</v>
      </c>
      <c r="H149" s="30" t="s">
        <v>393</v>
      </c>
      <c r="I149" s="28" t="s">
        <v>394</v>
      </c>
      <c r="J149" s="26" t="s">
        <v>437</v>
      </c>
      <c r="K149" s="214"/>
    </row>
    <row r="150" spans="1:11" s="83" customFormat="1" ht="30.75" customHeight="1">
      <c r="A150" s="204">
        <v>146</v>
      </c>
      <c r="B150" s="26">
        <v>7</v>
      </c>
      <c r="C150" s="87" t="s">
        <v>438</v>
      </c>
      <c r="D150" s="85" t="s">
        <v>583</v>
      </c>
      <c r="E150" s="28" t="s">
        <v>392</v>
      </c>
      <c r="F150" s="86">
        <v>700</v>
      </c>
      <c r="G150" s="139">
        <v>100</v>
      </c>
      <c r="H150" s="28" t="s">
        <v>393</v>
      </c>
      <c r="I150" s="28" t="s">
        <v>453</v>
      </c>
      <c r="J150" s="26" t="s">
        <v>385</v>
      </c>
      <c r="K150" s="214"/>
    </row>
    <row r="151" spans="1:11" s="83" customFormat="1" ht="30.75" customHeight="1">
      <c r="A151" s="204">
        <v>147</v>
      </c>
      <c r="B151" s="65">
        <v>7</v>
      </c>
      <c r="C151" s="26" t="s">
        <v>151</v>
      </c>
      <c r="D151" s="27" t="s">
        <v>147</v>
      </c>
      <c r="E151" s="28" t="s">
        <v>392</v>
      </c>
      <c r="F151" s="86">
        <v>1000</v>
      </c>
      <c r="G151" s="140">
        <v>100</v>
      </c>
      <c r="H151" s="30" t="s">
        <v>132</v>
      </c>
      <c r="I151" s="28" t="s">
        <v>167</v>
      </c>
      <c r="J151" s="26" t="s">
        <v>171</v>
      </c>
      <c r="K151" s="214"/>
    </row>
    <row r="152" spans="1:11" s="83" customFormat="1" ht="30.75" customHeight="1">
      <c r="A152" s="204">
        <v>148</v>
      </c>
      <c r="B152" s="65">
        <v>7</v>
      </c>
      <c r="C152" s="26" t="s">
        <v>151</v>
      </c>
      <c r="D152" s="27" t="s">
        <v>145</v>
      </c>
      <c r="E152" s="28" t="s">
        <v>392</v>
      </c>
      <c r="F152" s="86">
        <v>1021</v>
      </c>
      <c r="G152" s="140">
        <v>100</v>
      </c>
      <c r="H152" s="30" t="s">
        <v>132</v>
      </c>
      <c r="I152" s="28" t="s">
        <v>167</v>
      </c>
      <c r="J152" s="26" t="s">
        <v>169</v>
      </c>
      <c r="K152" s="214"/>
    </row>
    <row r="153" spans="1:11" s="83" customFormat="1" ht="30.75" customHeight="1">
      <c r="A153" s="204">
        <v>149</v>
      </c>
      <c r="B153" s="65">
        <v>8</v>
      </c>
      <c r="C153" s="26" t="s">
        <v>390</v>
      </c>
      <c r="D153" s="27" t="s">
        <v>584</v>
      </c>
      <c r="E153" s="28" t="s">
        <v>392</v>
      </c>
      <c r="F153" s="86">
        <v>2850</v>
      </c>
      <c r="G153" s="139" t="s">
        <v>458</v>
      </c>
      <c r="H153" s="30" t="s">
        <v>402</v>
      </c>
      <c r="I153" s="28" t="s">
        <v>399</v>
      </c>
      <c r="J153" s="26" t="s">
        <v>496</v>
      </c>
      <c r="K153" s="214"/>
    </row>
    <row r="154" spans="1:11" s="83" customFormat="1" ht="30.75" customHeight="1">
      <c r="A154" s="204">
        <v>150</v>
      </c>
      <c r="B154" s="26">
        <v>8</v>
      </c>
      <c r="C154" s="87" t="s">
        <v>438</v>
      </c>
      <c r="D154" s="27" t="s">
        <v>585</v>
      </c>
      <c r="E154" s="90" t="s">
        <v>389</v>
      </c>
      <c r="F154" s="86">
        <v>50</v>
      </c>
      <c r="G154" s="139">
        <v>50</v>
      </c>
      <c r="H154" s="28" t="s">
        <v>378</v>
      </c>
      <c r="I154" s="28" t="s">
        <v>453</v>
      </c>
      <c r="J154" s="26" t="s">
        <v>475</v>
      </c>
      <c r="K154" s="217"/>
    </row>
    <row r="155" spans="1:11" s="83" customFormat="1" ht="30.75" customHeight="1">
      <c r="A155" s="204">
        <v>151</v>
      </c>
      <c r="B155" s="65">
        <v>8</v>
      </c>
      <c r="C155" s="26" t="s">
        <v>396</v>
      </c>
      <c r="D155" s="27" t="s">
        <v>586</v>
      </c>
      <c r="E155" s="28" t="s">
        <v>398</v>
      </c>
      <c r="F155" s="86">
        <v>150</v>
      </c>
      <c r="G155" s="140">
        <v>150</v>
      </c>
      <c r="H155" s="30" t="s">
        <v>378</v>
      </c>
      <c r="I155" s="28" t="s">
        <v>453</v>
      </c>
      <c r="J155" s="26" t="s">
        <v>400</v>
      </c>
      <c r="K155" s="214"/>
    </row>
    <row r="156" spans="1:11" s="83" customFormat="1" ht="30.75" customHeight="1">
      <c r="A156" s="204">
        <v>152</v>
      </c>
      <c r="B156" s="26">
        <v>8</v>
      </c>
      <c r="C156" s="87" t="s">
        <v>438</v>
      </c>
      <c r="D156" s="85" t="s">
        <v>587</v>
      </c>
      <c r="E156" s="28" t="s">
        <v>392</v>
      </c>
      <c r="F156" s="77">
        <v>470</v>
      </c>
      <c r="G156" s="139">
        <v>450</v>
      </c>
      <c r="H156" s="28" t="s">
        <v>393</v>
      </c>
      <c r="I156" s="28" t="s">
        <v>394</v>
      </c>
      <c r="J156" s="26" t="s">
        <v>437</v>
      </c>
      <c r="K156" s="214"/>
    </row>
    <row r="157" spans="1:11" s="83" customFormat="1" ht="30.75" customHeight="1">
      <c r="A157" s="204">
        <v>153</v>
      </c>
      <c r="B157" s="65">
        <v>8</v>
      </c>
      <c r="C157" s="26" t="s">
        <v>442</v>
      </c>
      <c r="D157" s="27" t="s">
        <v>588</v>
      </c>
      <c r="E157" s="28" t="s">
        <v>432</v>
      </c>
      <c r="F157" s="86">
        <v>6021</v>
      </c>
      <c r="G157" s="140">
        <v>300</v>
      </c>
      <c r="H157" s="30" t="s">
        <v>393</v>
      </c>
      <c r="I157" s="28" t="s">
        <v>453</v>
      </c>
      <c r="J157" s="26" t="s">
        <v>400</v>
      </c>
      <c r="K157" s="214"/>
    </row>
    <row r="158" spans="1:11" s="83" customFormat="1" ht="30.75" customHeight="1">
      <c r="A158" s="204">
        <v>154</v>
      </c>
      <c r="B158" s="26">
        <v>8</v>
      </c>
      <c r="C158" s="87" t="s">
        <v>438</v>
      </c>
      <c r="D158" s="85" t="s">
        <v>589</v>
      </c>
      <c r="E158" s="28" t="s">
        <v>392</v>
      </c>
      <c r="F158" s="86">
        <v>249</v>
      </c>
      <c r="G158" s="139">
        <v>249</v>
      </c>
      <c r="H158" s="28" t="s">
        <v>378</v>
      </c>
      <c r="I158" s="28" t="s">
        <v>453</v>
      </c>
      <c r="J158" s="26" t="s">
        <v>496</v>
      </c>
      <c r="K158" s="214"/>
    </row>
    <row r="159" spans="1:11" s="83" customFormat="1" ht="30.75" customHeight="1">
      <c r="A159" s="204">
        <v>155</v>
      </c>
      <c r="B159" s="65">
        <v>8</v>
      </c>
      <c r="C159" s="26" t="s">
        <v>151</v>
      </c>
      <c r="D159" s="27" t="s">
        <v>150</v>
      </c>
      <c r="E159" s="28" t="s">
        <v>392</v>
      </c>
      <c r="F159" s="86">
        <v>244</v>
      </c>
      <c r="G159" s="140">
        <v>10</v>
      </c>
      <c r="H159" s="30" t="s">
        <v>132</v>
      </c>
      <c r="I159" s="28" t="s">
        <v>167</v>
      </c>
      <c r="J159" s="26" t="s">
        <v>127</v>
      </c>
      <c r="K159" s="214"/>
    </row>
    <row r="160" spans="1:11" s="83" customFormat="1" ht="30.75" customHeight="1">
      <c r="A160" s="204">
        <v>156</v>
      </c>
      <c r="B160" s="65">
        <v>8</v>
      </c>
      <c r="C160" s="26" t="s">
        <v>151</v>
      </c>
      <c r="D160" s="27" t="s">
        <v>149</v>
      </c>
      <c r="E160" s="28" t="s">
        <v>392</v>
      </c>
      <c r="F160" s="86">
        <v>860</v>
      </c>
      <c r="G160" s="140">
        <v>10</v>
      </c>
      <c r="H160" s="30" t="s">
        <v>132</v>
      </c>
      <c r="I160" s="28" t="s">
        <v>167</v>
      </c>
      <c r="J160" s="26" t="s">
        <v>127</v>
      </c>
      <c r="K160" s="214"/>
    </row>
    <row r="161" spans="1:11" s="83" customFormat="1" ht="30.75" customHeight="1">
      <c r="A161" s="204">
        <v>157</v>
      </c>
      <c r="B161" s="65">
        <v>8</v>
      </c>
      <c r="C161" s="26" t="s">
        <v>151</v>
      </c>
      <c r="D161" s="27" t="s">
        <v>148</v>
      </c>
      <c r="E161" s="28" t="s">
        <v>392</v>
      </c>
      <c r="F161" s="86">
        <v>2679</v>
      </c>
      <c r="G161" s="140">
        <v>50</v>
      </c>
      <c r="H161" s="30" t="s">
        <v>132</v>
      </c>
      <c r="I161" s="28" t="s">
        <v>167</v>
      </c>
      <c r="J161" s="26" t="s">
        <v>169</v>
      </c>
      <c r="K161" s="214"/>
    </row>
    <row r="162" spans="1:11" s="83" customFormat="1" ht="30.75" customHeight="1">
      <c r="A162" s="204">
        <v>158</v>
      </c>
      <c r="B162" s="65">
        <v>8</v>
      </c>
      <c r="C162" s="26" t="s">
        <v>151</v>
      </c>
      <c r="D162" s="27" t="s">
        <v>146</v>
      </c>
      <c r="E162" s="28" t="s">
        <v>392</v>
      </c>
      <c r="F162" s="86">
        <v>1000</v>
      </c>
      <c r="G162" s="140">
        <v>100</v>
      </c>
      <c r="H162" s="30" t="s">
        <v>132</v>
      </c>
      <c r="I162" s="28" t="s">
        <v>167</v>
      </c>
      <c r="J162" s="26" t="s">
        <v>170</v>
      </c>
      <c r="K162" s="214"/>
    </row>
    <row r="163" spans="1:11" s="83" customFormat="1" ht="30.75" customHeight="1">
      <c r="A163" s="204">
        <v>159</v>
      </c>
      <c r="B163" s="26">
        <v>8</v>
      </c>
      <c r="C163" s="87" t="s">
        <v>438</v>
      </c>
      <c r="D163" s="85" t="s">
        <v>590</v>
      </c>
      <c r="E163" s="28" t="s">
        <v>392</v>
      </c>
      <c r="F163" s="86">
        <v>69322.59165721676</v>
      </c>
      <c r="G163" s="139">
        <v>11700</v>
      </c>
      <c r="H163" s="28" t="s">
        <v>402</v>
      </c>
      <c r="I163" s="28" t="s">
        <v>399</v>
      </c>
      <c r="J163" s="26" t="s">
        <v>395</v>
      </c>
      <c r="K163" s="214"/>
    </row>
    <row r="164" spans="1:11" s="83" customFormat="1" ht="30.75" customHeight="1">
      <c r="A164" s="204">
        <v>160</v>
      </c>
      <c r="B164" s="97">
        <v>9</v>
      </c>
      <c r="C164" s="137" t="s">
        <v>396</v>
      </c>
      <c r="D164" s="39" t="s">
        <v>591</v>
      </c>
      <c r="E164" s="40" t="s">
        <v>398</v>
      </c>
      <c r="F164" s="57">
        <v>110</v>
      </c>
      <c r="G164" s="144">
        <v>110</v>
      </c>
      <c r="H164" s="134" t="s">
        <v>378</v>
      </c>
      <c r="I164" s="40" t="s">
        <v>451</v>
      </c>
      <c r="J164" s="97" t="s">
        <v>400</v>
      </c>
      <c r="K164" s="215"/>
    </row>
    <row r="165" spans="1:11" s="83" customFormat="1" ht="24">
      <c r="A165" s="204">
        <v>161</v>
      </c>
      <c r="B165" s="26">
        <v>9</v>
      </c>
      <c r="C165" s="87" t="s">
        <v>438</v>
      </c>
      <c r="D165" s="85" t="s">
        <v>592</v>
      </c>
      <c r="E165" s="28" t="s">
        <v>593</v>
      </c>
      <c r="F165" s="86">
        <v>783</v>
      </c>
      <c r="G165" s="139">
        <v>161</v>
      </c>
      <c r="H165" s="28" t="s">
        <v>402</v>
      </c>
      <c r="I165" s="28" t="s">
        <v>399</v>
      </c>
      <c r="J165" s="26" t="s">
        <v>496</v>
      </c>
      <c r="K165" s="214"/>
    </row>
    <row r="166" spans="1:11" s="83" customFormat="1" ht="30.75" customHeight="1">
      <c r="A166" s="204">
        <v>162</v>
      </c>
      <c r="B166" s="65">
        <v>9</v>
      </c>
      <c r="C166" s="26" t="s">
        <v>390</v>
      </c>
      <c r="D166" s="27" t="s">
        <v>594</v>
      </c>
      <c r="E166" s="28" t="s">
        <v>392</v>
      </c>
      <c r="F166" s="86">
        <v>1382</v>
      </c>
      <c r="G166" s="140">
        <v>0</v>
      </c>
      <c r="H166" s="30" t="s">
        <v>402</v>
      </c>
      <c r="I166" s="28" t="s">
        <v>399</v>
      </c>
      <c r="J166" s="26" t="s">
        <v>496</v>
      </c>
      <c r="K166" s="214"/>
    </row>
    <row r="167" spans="1:11" s="83" customFormat="1" ht="30.75" customHeight="1">
      <c r="A167" s="204">
        <v>163</v>
      </c>
      <c r="B167" s="65">
        <v>9</v>
      </c>
      <c r="C167" s="26" t="s">
        <v>381</v>
      </c>
      <c r="D167" s="27" t="s">
        <v>595</v>
      </c>
      <c r="E167" s="28" t="s">
        <v>398</v>
      </c>
      <c r="F167" s="86">
        <v>800</v>
      </c>
      <c r="G167" s="140">
        <v>0</v>
      </c>
      <c r="H167" s="30" t="s">
        <v>402</v>
      </c>
      <c r="I167" s="28" t="s">
        <v>399</v>
      </c>
      <c r="J167" s="26" t="s">
        <v>492</v>
      </c>
      <c r="K167" s="214"/>
    </row>
    <row r="168" spans="1:11" s="83" customFormat="1" ht="30.75" customHeight="1">
      <c r="A168" s="204">
        <v>164</v>
      </c>
      <c r="B168" s="65">
        <v>9</v>
      </c>
      <c r="C168" s="26" t="s">
        <v>390</v>
      </c>
      <c r="D168" s="27" t="s">
        <v>596</v>
      </c>
      <c r="E168" s="28" t="s">
        <v>392</v>
      </c>
      <c r="F168" s="86">
        <v>3000</v>
      </c>
      <c r="G168" s="140">
        <v>100</v>
      </c>
      <c r="H168" s="30" t="s">
        <v>393</v>
      </c>
      <c r="I168" s="28" t="s">
        <v>394</v>
      </c>
      <c r="J168" s="26" t="s">
        <v>400</v>
      </c>
      <c r="K168" s="214"/>
    </row>
    <row r="169" spans="1:11" s="83" customFormat="1" ht="30.75" customHeight="1">
      <c r="A169" s="204">
        <v>165</v>
      </c>
      <c r="B169" s="65">
        <v>9</v>
      </c>
      <c r="C169" s="26" t="s">
        <v>390</v>
      </c>
      <c r="D169" s="27" t="s">
        <v>597</v>
      </c>
      <c r="E169" s="28" t="s">
        <v>392</v>
      </c>
      <c r="F169" s="86">
        <v>5200</v>
      </c>
      <c r="G169" s="140">
        <v>100</v>
      </c>
      <c r="H169" s="30" t="s">
        <v>393</v>
      </c>
      <c r="I169" s="28" t="s">
        <v>394</v>
      </c>
      <c r="J169" s="26" t="s">
        <v>400</v>
      </c>
      <c r="K169" s="214"/>
    </row>
    <row r="170" spans="1:11" s="83" customFormat="1" ht="30.75" customHeight="1">
      <c r="A170" s="204">
        <v>166</v>
      </c>
      <c r="B170" s="65">
        <v>9</v>
      </c>
      <c r="C170" s="26" t="s">
        <v>390</v>
      </c>
      <c r="D170" s="27" t="s">
        <v>598</v>
      </c>
      <c r="E170" s="28" t="s">
        <v>392</v>
      </c>
      <c r="F170" s="86">
        <v>3900</v>
      </c>
      <c r="G170" s="140">
        <v>100</v>
      </c>
      <c r="H170" s="30" t="s">
        <v>393</v>
      </c>
      <c r="I170" s="28" t="s">
        <v>394</v>
      </c>
      <c r="J170" s="26" t="s">
        <v>395</v>
      </c>
      <c r="K170" s="214"/>
    </row>
    <row r="171" spans="1:11" s="83" customFormat="1" ht="30.75" customHeight="1">
      <c r="A171" s="204">
        <v>167</v>
      </c>
      <c r="B171" s="26">
        <v>9</v>
      </c>
      <c r="C171" s="26" t="s">
        <v>438</v>
      </c>
      <c r="D171" s="85" t="s">
        <v>599</v>
      </c>
      <c r="E171" s="28" t="s">
        <v>392</v>
      </c>
      <c r="F171" s="86">
        <v>1984</v>
      </c>
      <c r="G171" s="139" t="s">
        <v>600</v>
      </c>
      <c r="H171" s="28" t="s">
        <v>600</v>
      </c>
      <c r="I171" s="28" t="s">
        <v>451</v>
      </c>
      <c r="J171" s="26" t="s">
        <v>395</v>
      </c>
      <c r="K171" s="214"/>
    </row>
    <row r="172" spans="1:11" s="206" customFormat="1" ht="30.75" customHeight="1">
      <c r="A172" s="204">
        <v>168</v>
      </c>
      <c r="B172" s="26">
        <v>9</v>
      </c>
      <c r="C172" s="26" t="s">
        <v>438</v>
      </c>
      <c r="D172" s="85" t="s">
        <v>601</v>
      </c>
      <c r="E172" s="28" t="s">
        <v>432</v>
      </c>
      <c r="F172" s="86">
        <v>200</v>
      </c>
      <c r="G172" s="139" t="s">
        <v>600</v>
      </c>
      <c r="H172" s="28" t="s">
        <v>600</v>
      </c>
      <c r="I172" s="28" t="s">
        <v>451</v>
      </c>
      <c r="J172" s="26" t="s">
        <v>395</v>
      </c>
      <c r="K172" s="214"/>
    </row>
    <row r="173" spans="1:11" s="83" customFormat="1" ht="30.75" customHeight="1">
      <c r="A173" s="204">
        <v>169</v>
      </c>
      <c r="B173" s="65">
        <v>9</v>
      </c>
      <c r="C173" s="26" t="s">
        <v>438</v>
      </c>
      <c r="D173" s="27" t="s">
        <v>602</v>
      </c>
      <c r="E173" s="28" t="s">
        <v>392</v>
      </c>
      <c r="F173" s="86">
        <v>500</v>
      </c>
      <c r="G173" s="140">
        <v>280</v>
      </c>
      <c r="H173" s="30" t="s">
        <v>393</v>
      </c>
      <c r="I173" s="28" t="s">
        <v>394</v>
      </c>
      <c r="J173" s="26" t="s">
        <v>437</v>
      </c>
      <c r="K173" s="214"/>
    </row>
    <row r="174" spans="1:11" s="83" customFormat="1" ht="30.75" customHeight="1">
      <c r="A174" s="204">
        <v>170</v>
      </c>
      <c r="B174" s="97">
        <v>10</v>
      </c>
      <c r="C174" s="137" t="s">
        <v>396</v>
      </c>
      <c r="D174" s="39" t="s">
        <v>603</v>
      </c>
      <c r="E174" s="40" t="s">
        <v>398</v>
      </c>
      <c r="F174" s="57">
        <v>15</v>
      </c>
      <c r="G174" s="144">
        <v>15</v>
      </c>
      <c r="H174" s="134" t="s">
        <v>378</v>
      </c>
      <c r="I174" s="40" t="s">
        <v>451</v>
      </c>
      <c r="J174" s="97" t="s">
        <v>400</v>
      </c>
      <c r="K174" s="215"/>
    </row>
    <row r="175" spans="1:11" s="83" customFormat="1" ht="30.75" customHeight="1">
      <c r="A175" s="204">
        <v>171</v>
      </c>
      <c r="B175" s="65">
        <v>10</v>
      </c>
      <c r="C175" s="26" t="s">
        <v>442</v>
      </c>
      <c r="D175" s="27" t="s">
        <v>604</v>
      </c>
      <c r="E175" s="28" t="s">
        <v>432</v>
      </c>
      <c r="F175" s="86">
        <v>350</v>
      </c>
      <c r="G175" s="140">
        <v>20</v>
      </c>
      <c r="H175" s="30" t="s">
        <v>402</v>
      </c>
      <c r="I175" s="28" t="s">
        <v>399</v>
      </c>
      <c r="J175" s="26" t="s">
        <v>475</v>
      </c>
      <c r="K175" s="214"/>
    </row>
    <row r="176" spans="1:11" s="83" customFormat="1" ht="30.75" customHeight="1">
      <c r="A176" s="204">
        <v>172</v>
      </c>
      <c r="B176" s="26">
        <v>10</v>
      </c>
      <c r="C176" s="87" t="s">
        <v>438</v>
      </c>
      <c r="D176" s="85" t="s">
        <v>605</v>
      </c>
      <c r="E176" s="28" t="s">
        <v>392</v>
      </c>
      <c r="F176" s="86">
        <v>2542</v>
      </c>
      <c r="G176" s="139">
        <v>1300</v>
      </c>
      <c r="H176" s="28" t="s">
        <v>393</v>
      </c>
      <c r="I176" s="28" t="s">
        <v>394</v>
      </c>
      <c r="J176" s="26" t="s">
        <v>395</v>
      </c>
      <c r="K176" s="214"/>
    </row>
    <row r="177" spans="1:11" s="83" customFormat="1" ht="30.75" customHeight="1">
      <c r="A177" s="204">
        <v>173</v>
      </c>
      <c r="B177" s="26">
        <v>10</v>
      </c>
      <c r="C177" s="87" t="s">
        <v>438</v>
      </c>
      <c r="D177" s="85" t="s">
        <v>188</v>
      </c>
      <c r="E177" s="28" t="s">
        <v>392</v>
      </c>
      <c r="F177" s="86">
        <v>2483</v>
      </c>
      <c r="G177" s="139">
        <v>1261</v>
      </c>
      <c r="H177" s="28" t="s">
        <v>393</v>
      </c>
      <c r="I177" s="28" t="s">
        <v>394</v>
      </c>
      <c r="J177" s="26" t="s">
        <v>395</v>
      </c>
      <c r="K177" s="214"/>
    </row>
    <row r="178" spans="1:11" ht="24">
      <c r="A178" s="204">
        <v>174</v>
      </c>
      <c r="B178" s="65">
        <v>10</v>
      </c>
      <c r="C178" s="33" t="s">
        <v>442</v>
      </c>
      <c r="D178" s="34" t="s">
        <v>606</v>
      </c>
      <c r="E178" s="28" t="s">
        <v>432</v>
      </c>
      <c r="F178" s="86">
        <v>1129</v>
      </c>
      <c r="G178" s="140">
        <v>1129</v>
      </c>
      <c r="H178" s="30" t="s">
        <v>402</v>
      </c>
      <c r="I178" s="28" t="s">
        <v>394</v>
      </c>
      <c r="J178" s="26" t="s">
        <v>607</v>
      </c>
      <c r="K178" s="214"/>
    </row>
    <row r="179" spans="1:11" ht="22.5">
      <c r="A179" s="204">
        <v>175</v>
      </c>
      <c r="B179" s="110">
        <v>12</v>
      </c>
      <c r="C179" s="110" t="s">
        <v>381</v>
      </c>
      <c r="D179" s="55" t="s">
        <v>608</v>
      </c>
      <c r="E179" s="128" t="s">
        <v>463</v>
      </c>
      <c r="F179" s="56">
        <v>130</v>
      </c>
      <c r="G179" s="145">
        <v>130</v>
      </c>
      <c r="H179" s="189" t="s">
        <v>378</v>
      </c>
      <c r="I179" s="40" t="s">
        <v>384</v>
      </c>
      <c r="J179" s="110" t="s">
        <v>385</v>
      </c>
      <c r="K179" s="214"/>
    </row>
    <row r="180" spans="1:11" ht="22.5">
      <c r="A180" s="204">
        <v>176</v>
      </c>
      <c r="B180" s="110">
        <v>12</v>
      </c>
      <c r="C180" s="110" t="s">
        <v>381</v>
      </c>
      <c r="D180" s="55" t="s">
        <v>609</v>
      </c>
      <c r="E180" s="128" t="s">
        <v>463</v>
      </c>
      <c r="F180" s="56">
        <v>155</v>
      </c>
      <c r="G180" s="145">
        <v>155</v>
      </c>
      <c r="H180" s="189" t="s">
        <v>378</v>
      </c>
      <c r="I180" s="40" t="s">
        <v>384</v>
      </c>
      <c r="J180" s="110" t="s">
        <v>492</v>
      </c>
      <c r="K180" s="214"/>
    </row>
    <row r="181" spans="1:11" ht="22.5">
      <c r="A181" s="204">
        <v>177</v>
      </c>
      <c r="B181" s="110">
        <v>12</v>
      </c>
      <c r="C181" s="110" t="s">
        <v>381</v>
      </c>
      <c r="D181" s="55" t="s">
        <v>610</v>
      </c>
      <c r="E181" s="128" t="s">
        <v>383</v>
      </c>
      <c r="F181" s="56">
        <v>10</v>
      </c>
      <c r="G181" s="145">
        <v>10</v>
      </c>
      <c r="H181" s="189" t="s">
        <v>378</v>
      </c>
      <c r="I181" s="40" t="s">
        <v>384</v>
      </c>
      <c r="J181" s="110" t="s">
        <v>385</v>
      </c>
      <c r="K181" s="214"/>
    </row>
    <row r="182" spans="1:11" ht="22.5">
      <c r="A182" s="204">
        <v>178</v>
      </c>
      <c r="B182" s="110">
        <v>12</v>
      </c>
      <c r="C182" s="110" t="s">
        <v>442</v>
      </c>
      <c r="D182" s="55" t="s">
        <v>611</v>
      </c>
      <c r="E182" s="128" t="s">
        <v>383</v>
      </c>
      <c r="F182" s="56">
        <v>8</v>
      </c>
      <c r="G182" s="145">
        <v>8</v>
      </c>
      <c r="H182" s="189" t="s">
        <v>378</v>
      </c>
      <c r="I182" s="40" t="s">
        <v>384</v>
      </c>
      <c r="J182" s="110" t="s">
        <v>385</v>
      </c>
      <c r="K182" s="214"/>
    </row>
    <row r="183" spans="1:11" ht="23.25" thickBot="1">
      <c r="A183" s="220">
        <v>179</v>
      </c>
      <c r="B183" s="222" t="s">
        <v>186</v>
      </c>
      <c r="C183" s="222" t="s">
        <v>185</v>
      </c>
      <c r="D183" s="223" t="s">
        <v>187</v>
      </c>
      <c r="E183" s="221" t="s">
        <v>165</v>
      </c>
      <c r="F183" s="224">
        <v>500</v>
      </c>
      <c r="G183" s="225">
        <v>295</v>
      </c>
      <c r="H183" s="221" t="s">
        <v>154</v>
      </c>
      <c r="I183" s="221" t="s">
        <v>155</v>
      </c>
      <c r="J183" s="222" t="s">
        <v>164</v>
      </c>
      <c r="K183" s="226" t="s">
        <v>140</v>
      </c>
    </row>
    <row r="186" ht="13.5">
      <c r="A186" s="10" t="s">
        <v>362</v>
      </c>
    </row>
  </sheetData>
  <autoFilter ref="A4:K184"/>
  <mergeCells count="1">
    <mergeCell ref="A1:K1"/>
  </mergeCells>
  <conditionalFormatting sqref="G109 G95">
    <cfRule type="cellIs" priority="1" dxfId="0" operator="notEqual" stopIfTrue="1">
      <formula>#REF!</formula>
    </cfRule>
  </conditionalFormatting>
  <printOptions/>
  <pageMargins left="0.27" right="0.26" top="1" bottom="1" header="0.5" footer="0.5"/>
  <pageSetup horizontalDpi="600" verticalDpi="600" orientation="portrait" paperSize="9" scale="8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pane ySplit="4" topLeftCell="BM5" activePane="bottomLeft" state="frozen"/>
      <selection pane="topLeft" activeCell="A1" sqref="A1"/>
      <selection pane="bottomLeft" activeCell="L7" sqref="L7"/>
    </sheetView>
  </sheetViews>
  <sheetFormatPr defaultColWidth="9.00390625" defaultRowHeight="13.5"/>
  <cols>
    <col min="1" max="1" width="3.875" style="0" customWidth="1"/>
    <col min="2" max="2" width="4.50390625" style="0" bestFit="1" customWidth="1"/>
    <col min="3" max="3" width="14.125" style="0" customWidth="1"/>
    <col min="4" max="4" width="32.875" style="0" customWidth="1"/>
    <col min="5" max="5" width="9.875" style="25" customWidth="1"/>
    <col min="6" max="6" width="10.50390625" style="0" bestFit="1" customWidth="1"/>
    <col min="7" max="7" width="8.25390625" style="0" bestFit="1" customWidth="1"/>
    <col min="9" max="9" width="7.50390625" style="0" bestFit="1" customWidth="1"/>
    <col min="10" max="10" width="4.50390625" style="0" bestFit="1" customWidth="1"/>
    <col min="11" max="11" width="9.00390625" style="123" customWidth="1"/>
  </cols>
  <sheetData>
    <row r="1" spans="1:11" ht="31.5" customHeight="1">
      <c r="A1" s="228" t="s">
        <v>19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ht="15" customHeight="1"/>
    <row r="3" spans="1:11" ht="15" customHeight="1">
      <c r="A3" s="179" t="s">
        <v>612</v>
      </c>
      <c r="B3" s="12"/>
      <c r="C3" s="12"/>
      <c r="D3" s="12"/>
      <c r="E3" s="14"/>
      <c r="F3" s="13"/>
      <c r="G3" s="13"/>
      <c r="H3" s="13"/>
      <c r="I3" s="14"/>
      <c r="J3" s="229" t="s">
        <v>13</v>
      </c>
      <c r="K3" s="229"/>
    </row>
    <row r="4" spans="1:11" ht="30" customHeight="1">
      <c r="A4" s="91" t="s">
        <v>243</v>
      </c>
      <c r="B4" s="92" t="s">
        <v>3</v>
      </c>
      <c r="C4" s="92" t="s">
        <v>244</v>
      </c>
      <c r="D4" s="93" t="s">
        <v>245</v>
      </c>
      <c r="E4" s="93" t="s">
        <v>4</v>
      </c>
      <c r="F4" s="94" t="s">
        <v>246</v>
      </c>
      <c r="G4" s="95" t="s">
        <v>5</v>
      </c>
      <c r="H4" s="94" t="s">
        <v>14</v>
      </c>
      <c r="I4" s="92" t="s">
        <v>15</v>
      </c>
      <c r="J4" s="92" t="s">
        <v>16</v>
      </c>
      <c r="K4" s="96" t="s">
        <v>247</v>
      </c>
    </row>
    <row r="5" spans="1:11" s="1" customFormat="1" ht="30.75" customHeight="1">
      <c r="A5" s="170">
        <v>1</v>
      </c>
      <c r="B5" s="97">
        <v>2</v>
      </c>
      <c r="C5" s="40" t="s">
        <v>221</v>
      </c>
      <c r="D5" s="39" t="s">
        <v>248</v>
      </c>
      <c r="E5" s="40" t="s">
        <v>222</v>
      </c>
      <c r="F5" s="57">
        <f>157+314</f>
        <v>471</v>
      </c>
      <c r="G5" s="57">
        <v>471</v>
      </c>
      <c r="H5" s="134" t="s">
        <v>159</v>
      </c>
      <c r="I5" s="40" t="s">
        <v>183</v>
      </c>
      <c r="J5" s="97" t="s">
        <v>169</v>
      </c>
      <c r="K5" s="171" t="s">
        <v>249</v>
      </c>
    </row>
    <row r="6" spans="1:11" s="1" customFormat="1" ht="30.75" customHeight="1">
      <c r="A6" s="170">
        <v>2</v>
      </c>
      <c r="B6" s="97">
        <v>3</v>
      </c>
      <c r="C6" s="40" t="s">
        <v>221</v>
      </c>
      <c r="D6" s="39" t="s">
        <v>250</v>
      </c>
      <c r="E6" s="40" t="s">
        <v>222</v>
      </c>
      <c r="F6" s="57">
        <f>308+447</f>
        <v>755</v>
      </c>
      <c r="G6" s="57">
        <v>755</v>
      </c>
      <c r="H6" s="134" t="s">
        <v>159</v>
      </c>
      <c r="I6" s="40" t="s">
        <v>183</v>
      </c>
      <c r="J6" s="97" t="s">
        <v>169</v>
      </c>
      <c r="K6" s="171" t="s">
        <v>249</v>
      </c>
    </row>
    <row r="7" spans="1:11" s="1" customFormat="1" ht="30.75" customHeight="1">
      <c r="A7" s="170">
        <v>3</v>
      </c>
      <c r="B7" s="97">
        <v>3</v>
      </c>
      <c r="C7" s="40" t="s">
        <v>251</v>
      </c>
      <c r="D7" s="39" t="s">
        <v>252</v>
      </c>
      <c r="E7" s="40" t="s">
        <v>253</v>
      </c>
      <c r="F7" s="57">
        <v>11413</v>
      </c>
      <c r="G7" s="57">
        <v>650</v>
      </c>
      <c r="H7" s="134" t="s">
        <v>172</v>
      </c>
      <c r="I7" s="40" t="s">
        <v>190</v>
      </c>
      <c r="J7" s="97" t="s">
        <v>162</v>
      </c>
      <c r="K7" s="172"/>
    </row>
    <row r="8" spans="1:11" s="1" customFormat="1" ht="30.75" customHeight="1">
      <c r="A8" s="170">
        <v>4</v>
      </c>
      <c r="B8" s="173">
        <v>3</v>
      </c>
      <c r="C8" s="174" t="s">
        <v>254</v>
      </c>
      <c r="D8" s="133" t="s">
        <v>255</v>
      </c>
      <c r="E8" s="97" t="s">
        <v>157</v>
      </c>
      <c r="F8" s="175">
        <v>226</v>
      </c>
      <c r="G8" s="175">
        <v>226</v>
      </c>
      <c r="H8" s="134" t="s">
        <v>159</v>
      </c>
      <c r="I8" s="97" t="s">
        <v>183</v>
      </c>
      <c r="J8" s="97" t="s">
        <v>160</v>
      </c>
      <c r="K8" s="172"/>
    </row>
    <row r="9" spans="1:11" ht="30.75" customHeight="1">
      <c r="A9" s="170">
        <v>5</v>
      </c>
      <c r="B9" s="173">
        <v>3</v>
      </c>
      <c r="C9" s="174" t="s">
        <v>254</v>
      </c>
      <c r="D9" s="133" t="s">
        <v>256</v>
      </c>
      <c r="E9" s="97" t="s">
        <v>157</v>
      </c>
      <c r="F9" s="175">
        <v>224</v>
      </c>
      <c r="G9" s="175">
        <v>224</v>
      </c>
      <c r="H9" s="134" t="s">
        <v>159</v>
      </c>
      <c r="I9" s="97" t="s">
        <v>183</v>
      </c>
      <c r="J9" s="97" t="s">
        <v>160</v>
      </c>
      <c r="K9" s="172"/>
    </row>
    <row r="10" spans="1:11" ht="30.75" customHeight="1">
      <c r="A10" s="170">
        <v>6</v>
      </c>
      <c r="B10" s="173">
        <v>3</v>
      </c>
      <c r="C10" s="174" t="s">
        <v>254</v>
      </c>
      <c r="D10" s="133" t="s">
        <v>257</v>
      </c>
      <c r="E10" s="97" t="s">
        <v>157</v>
      </c>
      <c r="F10" s="175">
        <v>837</v>
      </c>
      <c r="G10" s="175">
        <v>837</v>
      </c>
      <c r="H10" s="134" t="s">
        <v>159</v>
      </c>
      <c r="I10" s="97" t="s">
        <v>183</v>
      </c>
      <c r="J10" s="97" t="s">
        <v>160</v>
      </c>
      <c r="K10" s="172"/>
    </row>
    <row r="11" spans="1:11" ht="30.75" customHeight="1">
      <c r="A11" s="170">
        <v>7</v>
      </c>
      <c r="B11" s="97">
        <v>3</v>
      </c>
      <c r="C11" s="40" t="s">
        <v>258</v>
      </c>
      <c r="D11" s="39" t="s">
        <v>259</v>
      </c>
      <c r="E11" s="40" t="s">
        <v>223</v>
      </c>
      <c r="F11" s="57">
        <v>4855</v>
      </c>
      <c r="G11" s="57">
        <v>3343</v>
      </c>
      <c r="H11" s="134" t="s">
        <v>159</v>
      </c>
      <c r="I11" s="40" t="s">
        <v>190</v>
      </c>
      <c r="J11" s="97" t="s">
        <v>169</v>
      </c>
      <c r="K11" s="172"/>
    </row>
    <row r="12" spans="1:11" ht="30.75" customHeight="1">
      <c r="A12" s="170">
        <v>8</v>
      </c>
      <c r="B12" s="97">
        <v>3</v>
      </c>
      <c r="C12" s="40" t="s">
        <v>260</v>
      </c>
      <c r="D12" s="39" t="s">
        <v>261</v>
      </c>
      <c r="E12" s="40" t="s">
        <v>223</v>
      </c>
      <c r="F12" s="57">
        <v>2110</v>
      </c>
      <c r="G12" s="57">
        <v>2110</v>
      </c>
      <c r="H12" s="134" t="s">
        <v>159</v>
      </c>
      <c r="I12" s="40" t="s">
        <v>262</v>
      </c>
      <c r="J12" s="97" t="s">
        <v>169</v>
      </c>
      <c r="K12" s="172"/>
    </row>
    <row r="13" spans="1:11" ht="30.75" customHeight="1">
      <c r="A13" s="170">
        <v>9</v>
      </c>
      <c r="B13" s="97">
        <v>3</v>
      </c>
      <c r="C13" s="40" t="s">
        <v>263</v>
      </c>
      <c r="D13" s="39" t="s">
        <v>264</v>
      </c>
      <c r="E13" s="40" t="s">
        <v>223</v>
      </c>
      <c r="F13" s="57">
        <v>2055</v>
      </c>
      <c r="G13" s="57">
        <v>2055</v>
      </c>
      <c r="H13" s="134" t="s">
        <v>159</v>
      </c>
      <c r="I13" s="40" t="s">
        <v>262</v>
      </c>
      <c r="J13" s="97" t="s">
        <v>169</v>
      </c>
      <c r="K13" s="172"/>
    </row>
    <row r="14" spans="1:11" ht="33.75">
      <c r="A14" s="170">
        <v>10</v>
      </c>
      <c r="B14" s="97">
        <v>3</v>
      </c>
      <c r="C14" s="40" t="s">
        <v>265</v>
      </c>
      <c r="D14" s="39" t="s">
        <v>266</v>
      </c>
      <c r="E14" s="40" t="s">
        <v>223</v>
      </c>
      <c r="F14" s="57">
        <v>1917</v>
      </c>
      <c r="G14" s="57">
        <v>1917</v>
      </c>
      <c r="H14" s="134" t="s">
        <v>159</v>
      </c>
      <c r="I14" s="40" t="s">
        <v>267</v>
      </c>
      <c r="J14" s="97" t="s">
        <v>169</v>
      </c>
      <c r="K14" s="172"/>
    </row>
    <row r="15" spans="1:11" ht="30.75" customHeight="1">
      <c r="A15" s="170">
        <v>11</v>
      </c>
      <c r="B15" s="97">
        <v>3</v>
      </c>
      <c r="C15" s="40" t="s">
        <v>268</v>
      </c>
      <c r="D15" s="39" t="s">
        <v>269</v>
      </c>
      <c r="E15" s="40" t="s">
        <v>270</v>
      </c>
      <c r="F15" s="57">
        <v>290</v>
      </c>
      <c r="G15" s="57">
        <v>290</v>
      </c>
      <c r="H15" s="134" t="s">
        <v>159</v>
      </c>
      <c r="I15" s="40" t="s">
        <v>183</v>
      </c>
      <c r="J15" s="97" t="s">
        <v>169</v>
      </c>
      <c r="K15" s="172"/>
    </row>
    <row r="16" spans="1:11" s="1" customFormat="1" ht="30.75" customHeight="1">
      <c r="A16" s="15">
        <v>12</v>
      </c>
      <c r="B16" s="97">
        <v>4</v>
      </c>
      <c r="C16" s="40" t="s">
        <v>221</v>
      </c>
      <c r="D16" s="98" t="s">
        <v>271</v>
      </c>
      <c r="E16" s="73" t="s">
        <v>222</v>
      </c>
      <c r="F16" s="74">
        <f>64+127</f>
        <v>191</v>
      </c>
      <c r="G16" s="74">
        <v>191</v>
      </c>
      <c r="H16" s="99" t="s">
        <v>159</v>
      </c>
      <c r="I16" s="73" t="s">
        <v>183</v>
      </c>
      <c r="J16" s="75" t="s">
        <v>169</v>
      </c>
      <c r="K16" s="124"/>
    </row>
    <row r="17" spans="1:11" s="1" customFormat="1" ht="30.75" customHeight="1">
      <c r="A17" s="15">
        <v>13</v>
      </c>
      <c r="B17" s="97">
        <v>4</v>
      </c>
      <c r="C17" s="40" t="s">
        <v>221</v>
      </c>
      <c r="D17" s="98" t="s">
        <v>272</v>
      </c>
      <c r="E17" s="73" t="s">
        <v>222</v>
      </c>
      <c r="F17" s="74">
        <f>162+321</f>
        <v>483</v>
      </c>
      <c r="G17" s="74">
        <v>483</v>
      </c>
      <c r="H17" s="99" t="s">
        <v>159</v>
      </c>
      <c r="I17" s="73" t="s">
        <v>183</v>
      </c>
      <c r="J17" s="75" t="s">
        <v>169</v>
      </c>
      <c r="K17" s="124"/>
    </row>
    <row r="18" spans="1:11" s="1" customFormat="1" ht="30.75" customHeight="1">
      <c r="A18" s="15">
        <v>14</v>
      </c>
      <c r="B18" s="97">
        <v>4</v>
      </c>
      <c r="C18" s="40" t="s">
        <v>273</v>
      </c>
      <c r="D18" s="98" t="s">
        <v>274</v>
      </c>
      <c r="E18" s="73" t="s">
        <v>222</v>
      </c>
      <c r="F18" s="74">
        <v>845</v>
      </c>
      <c r="G18" s="74">
        <v>845</v>
      </c>
      <c r="H18" s="99" t="s">
        <v>159</v>
      </c>
      <c r="I18" s="73" t="s">
        <v>183</v>
      </c>
      <c r="J18" s="75" t="s">
        <v>169</v>
      </c>
      <c r="K18" s="124"/>
    </row>
    <row r="19" spans="1:11" s="1" customFormat="1" ht="30.75" customHeight="1">
      <c r="A19" s="15">
        <v>15</v>
      </c>
      <c r="B19" s="97">
        <v>4</v>
      </c>
      <c r="C19" s="40" t="s">
        <v>273</v>
      </c>
      <c r="D19" s="98" t="s">
        <v>194</v>
      </c>
      <c r="E19" s="73" t="s">
        <v>222</v>
      </c>
      <c r="F19" s="74">
        <v>4865</v>
      </c>
      <c r="G19" s="74">
        <v>4865</v>
      </c>
      <c r="H19" s="99" t="s">
        <v>159</v>
      </c>
      <c r="I19" s="73" t="s">
        <v>183</v>
      </c>
      <c r="J19" s="75" t="s">
        <v>169</v>
      </c>
      <c r="K19" s="124"/>
    </row>
    <row r="20" spans="1:11" s="1" customFormat="1" ht="30.75" customHeight="1">
      <c r="A20" s="15">
        <v>16</v>
      </c>
      <c r="B20" s="97">
        <v>4</v>
      </c>
      <c r="C20" s="40" t="s">
        <v>273</v>
      </c>
      <c r="D20" s="98" t="s">
        <v>195</v>
      </c>
      <c r="E20" s="73" t="s">
        <v>222</v>
      </c>
      <c r="F20" s="74">
        <v>1003</v>
      </c>
      <c r="G20" s="74">
        <v>1003</v>
      </c>
      <c r="H20" s="99" t="s">
        <v>159</v>
      </c>
      <c r="I20" s="73" t="s">
        <v>183</v>
      </c>
      <c r="J20" s="75" t="s">
        <v>169</v>
      </c>
      <c r="K20" s="124"/>
    </row>
    <row r="21" spans="1:11" s="1" customFormat="1" ht="30.75" customHeight="1">
      <c r="A21" s="15">
        <v>17</v>
      </c>
      <c r="B21" s="97">
        <v>4</v>
      </c>
      <c r="C21" s="40" t="s">
        <v>273</v>
      </c>
      <c r="D21" s="98" t="s">
        <v>196</v>
      </c>
      <c r="E21" s="73" t="s">
        <v>222</v>
      </c>
      <c r="F21" s="74">
        <v>201</v>
      </c>
      <c r="G21" s="74">
        <v>201</v>
      </c>
      <c r="H21" s="99" t="s">
        <v>159</v>
      </c>
      <c r="I21" s="73" t="s">
        <v>183</v>
      </c>
      <c r="J21" s="75" t="s">
        <v>169</v>
      </c>
      <c r="K21" s="124"/>
    </row>
    <row r="22" spans="1:11" s="1" customFormat="1" ht="30.75" customHeight="1">
      <c r="A22" s="15">
        <v>18</v>
      </c>
      <c r="B22" s="97">
        <v>4</v>
      </c>
      <c r="C22" s="40" t="s">
        <v>273</v>
      </c>
      <c r="D22" s="98" t="s">
        <v>197</v>
      </c>
      <c r="E22" s="73" t="s">
        <v>222</v>
      </c>
      <c r="F22" s="74">
        <v>372</v>
      </c>
      <c r="G22" s="74">
        <v>372</v>
      </c>
      <c r="H22" s="99" t="s">
        <v>159</v>
      </c>
      <c r="I22" s="73" t="s">
        <v>183</v>
      </c>
      <c r="J22" s="75" t="s">
        <v>169</v>
      </c>
      <c r="K22" s="124"/>
    </row>
    <row r="23" spans="1:11" s="1" customFormat="1" ht="30.75" customHeight="1">
      <c r="A23" s="15">
        <v>19</v>
      </c>
      <c r="B23" s="97">
        <v>4</v>
      </c>
      <c r="C23" s="40" t="s">
        <v>275</v>
      </c>
      <c r="D23" s="98" t="s">
        <v>276</v>
      </c>
      <c r="E23" s="73" t="s">
        <v>277</v>
      </c>
      <c r="F23" s="74">
        <v>37937</v>
      </c>
      <c r="G23" s="74">
        <v>11000</v>
      </c>
      <c r="H23" s="99" t="s">
        <v>172</v>
      </c>
      <c r="I23" s="73" t="s">
        <v>190</v>
      </c>
      <c r="J23" s="75" t="s">
        <v>160</v>
      </c>
      <c r="K23" s="124"/>
    </row>
    <row r="24" spans="1:11" s="1" customFormat="1" ht="30.75" customHeight="1">
      <c r="A24" s="15">
        <v>20</v>
      </c>
      <c r="B24" s="97">
        <v>4</v>
      </c>
      <c r="C24" s="40" t="s">
        <v>278</v>
      </c>
      <c r="D24" s="98" t="s">
        <v>279</v>
      </c>
      <c r="E24" s="73" t="s">
        <v>222</v>
      </c>
      <c r="F24" s="74">
        <v>1219</v>
      </c>
      <c r="G24" s="74">
        <v>975</v>
      </c>
      <c r="H24" s="99" t="s">
        <v>154</v>
      </c>
      <c r="I24" s="73" t="s">
        <v>183</v>
      </c>
      <c r="J24" s="75" t="s">
        <v>169</v>
      </c>
      <c r="K24" s="124"/>
    </row>
    <row r="25" spans="1:11" s="1" customFormat="1" ht="30.75" customHeight="1">
      <c r="A25" s="15">
        <v>21</v>
      </c>
      <c r="B25" s="97">
        <v>4</v>
      </c>
      <c r="C25" s="40" t="s">
        <v>278</v>
      </c>
      <c r="D25" s="98" t="s">
        <v>280</v>
      </c>
      <c r="E25" s="73" t="s">
        <v>222</v>
      </c>
      <c r="F25" s="74">
        <v>9163</v>
      </c>
      <c r="G25" s="74">
        <v>7330</v>
      </c>
      <c r="H25" s="99" t="s">
        <v>154</v>
      </c>
      <c r="I25" s="73" t="s">
        <v>183</v>
      </c>
      <c r="J25" s="75" t="s">
        <v>169</v>
      </c>
      <c r="K25" s="124"/>
    </row>
    <row r="26" spans="1:11" s="1" customFormat="1" ht="30.75" customHeight="1">
      <c r="A26" s="15">
        <v>22</v>
      </c>
      <c r="B26" s="97">
        <v>4</v>
      </c>
      <c r="C26" s="40" t="s">
        <v>278</v>
      </c>
      <c r="D26" s="98" t="s">
        <v>281</v>
      </c>
      <c r="E26" s="73" t="s">
        <v>222</v>
      </c>
      <c r="F26" s="74">
        <v>1053</v>
      </c>
      <c r="G26" s="74">
        <v>495</v>
      </c>
      <c r="H26" s="99" t="s">
        <v>154</v>
      </c>
      <c r="I26" s="73" t="s">
        <v>183</v>
      </c>
      <c r="J26" s="75" t="s">
        <v>169</v>
      </c>
      <c r="K26" s="124"/>
    </row>
    <row r="27" spans="1:11" s="1" customFormat="1" ht="30.75" customHeight="1">
      <c r="A27" s="15">
        <v>23</v>
      </c>
      <c r="B27" s="97">
        <v>4</v>
      </c>
      <c r="C27" s="40" t="s">
        <v>278</v>
      </c>
      <c r="D27" s="98" t="s">
        <v>282</v>
      </c>
      <c r="E27" s="73" t="s">
        <v>222</v>
      </c>
      <c r="F27" s="74">
        <v>386</v>
      </c>
      <c r="G27" s="74">
        <v>182</v>
      </c>
      <c r="H27" s="99" t="s">
        <v>154</v>
      </c>
      <c r="I27" s="73" t="s">
        <v>183</v>
      </c>
      <c r="J27" s="75" t="s">
        <v>169</v>
      </c>
      <c r="K27" s="124"/>
    </row>
    <row r="28" spans="1:11" s="1" customFormat="1" ht="30.75" customHeight="1">
      <c r="A28" s="15">
        <v>24</v>
      </c>
      <c r="B28" s="97">
        <v>4</v>
      </c>
      <c r="C28" s="40" t="s">
        <v>278</v>
      </c>
      <c r="D28" s="98" t="s">
        <v>283</v>
      </c>
      <c r="E28" s="73" t="s">
        <v>222</v>
      </c>
      <c r="F28" s="74">
        <v>930</v>
      </c>
      <c r="G28" s="74">
        <v>632</v>
      </c>
      <c r="H28" s="99" t="s">
        <v>154</v>
      </c>
      <c r="I28" s="73" t="s">
        <v>183</v>
      </c>
      <c r="J28" s="75" t="s">
        <v>169</v>
      </c>
      <c r="K28" s="124"/>
    </row>
    <row r="29" spans="1:11" s="1" customFormat="1" ht="30.75" customHeight="1">
      <c r="A29" s="15">
        <v>25</v>
      </c>
      <c r="B29" s="97">
        <v>4</v>
      </c>
      <c r="C29" s="40" t="s">
        <v>198</v>
      </c>
      <c r="D29" s="98" t="s">
        <v>199</v>
      </c>
      <c r="E29" s="73" t="s">
        <v>222</v>
      </c>
      <c r="F29" s="74">
        <v>7350</v>
      </c>
      <c r="G29" s="74">
        <v>6450</v>
      </c>
      <c r="H29" s="99" t="s">
        <v>132</v>
      </c>
      <c r="I29" s="73" t="s">
        <v>189</v>
      </c>
      <c r="J29" s="75" t="s">
        <v>169</v>
      </c>
      <c r="K29" s="124"/>
    </row>
    <row r="30" spans="1:11" s="1" customFormat="1" ht="30.75" customHeight="1">
      <c r="A30" s="15">
        <v>26</v>
      </c>
      <c r="B30" s="97">
        <v>4</v>
      </c>
      <c r="C30" s="40" t="s">
        <v>198</v>
      </c>
      <c r="D30" s="98" t="s">
        <v>200</v>
      </c>
      <c r="E30" s="73" t="s">
        <v>222</v>
      </c>
      <c r="F30" s="74">
        <v>740</v>
      </c>
      <c r="G30" s="74">
        <v>600</v>
      </c>
      <c r="H30" s="99" t="s">
        <v>132</v>
      </c>
      <c r="I30" s="73" t="s">
        <v>189</v>
      </c>
      <c r="J30" s="75" t="s">
        <v>169</v>
      </c>
      <c r="K30" s="124"/>
    </row>
    <row r="31" spans="1:11" s="1" customFormat="1" ht="30.75" customHeight="1">
      <c r="A31" s="15">
        <v>27</v>
      </c>
      <c r="B31" s="97">
        <v>4</v>
      </c>
      <c r="C31" s="40" t="s">
        <v>198</v>
      </c>
      <c r="D31" s="98" t="s">
        <v>201</v>
      </c>
      <c r="E31" s="73" t="s">
        <v>222</v>
      </c>
      <c r="F31" s="74">
        <v>5200</v>
      </c>
      <c r="G31" s="74">
        <v>4700</v>
      </c>
      <c r="H31" s="99" t="s">
        <v>132</v>
      </c>
      <c r="I31" s="73" t="s">
        <v>189</v>
      </c>
      <c r="J31" s="75" t="s">
        <v>169</v>
      </c>
      <c r="K31" s="124"/>
    </row>
    <row r="32" spans="1:11" s="1" customFormat="1" ht="30.75" customHeight="1">
      <c r="A32" s="15">
        <v>28</v>
      </c>
      <c r="B32" s="97">
        <v>4</v>
      </c>
      <c r="C32" s="40" t="s">
        <v>284</v>
      </c>
      <c r="D32" s="98" t="s">
        <v>285</v>
      </c>
      <c r="E32" s="73" t="s">
        <v>222</v>
      </c>
      <c r="F32" s="74">
        <f>4085+1461</f>
        <v>5546</v>
      </c>
      <c r="G32" s="74">
        <v>204</v>
      </c>
      <c r="H32" s="99" t="s">
        <v>154</v>
      </c>
      <c r="I32" s="73" t="s">
        <v>183</v>
      </c>
      <c r="J32" s="75" t="s">
        <v>169</v>
      </c>
      <c r="K32" s="124"/>
    </row>
    <row r="33" spans="1:11" s="1" customFormat="1" ht="30.75" customHeight="1">
      <c r="A33" s="15">
        <v>29</v>
      </c>
      <c r="B33" s="97">
        <v>4</v>
      </c>
      <c r="C33" s="40" t="s">
        <v>202</v>
      </c>
      <c r="D33" s="98" t="s">
        <v>203</v>
      </c>
      <c r="E33" s="73" t="s">
        <v>222</v>
      </c>
      <c r="F33" s="74">
        <v>2707</v>
      </c>
      <c r="G33" s="74">
        <v>1422</v>
      </c>
      <c r="H33" s="99" t="s">
        <v>132</v>
      </c>
      <c r="I33" s="73" t="s">
        <v>189</v>
      </c>
      <c r="J33" s="75" t="s">
        <v>169</v>
      </c>
      <c r="K33" s="124"/>
    </row>
    <row r="34" spans="1:11" s="1" customFormat="1" ht="30.75" customHeight="1">
      <c r="A34" s="15">
        <v>30</v>
      </c>
      <c r="B34" s="97">
        <v>4</v>
      </c>
      <c r="C34" s="40" t="s">
        <v>202</v>
      </c>
      <c r="D34" s="98" t="s">
        <v>204</v>
      </c>
      <c r="E34" s="73" t="s">
        <v>222</v>
      </c>
      <c r="F34" s="74">
        <v>523</v>
      </c>
      <c r="G34" s="74">
        <v>330</v>
      </c>
      <c r="H34" s="99" t="s">
        <v>132</v>
      </c>
      <c r="I34" s="73" t="s">
        <v>189</v>
      </c>
      <c r="J34" s="75" t="s">
        <v>169</v>
      </c>
      <c r="K34" s="124"/>
    </row>
    <row r="35" spans="1:11" ht="30.75" customHeight="1">
      <c r="A35" s="15">
        <v>31</v>
      </c>
      <c r="B35" s="97">
        <v>4</v>
      </c>
      <c r="C35" s="40" t="s">
        <v>198</v>
      </c>
      <c r="D35" s="98" t="s">
        <v>286</v>
      </c>
      <c r="E35" s="73" t="s">
        <v>222</v>
      </c>
      <c r="F35" s="74">
        <v>77</v>
      </c>
      <c r="G35" s="74">
        <v>50</v>
      </c>
      <c r="H35" s="99" t="s">
        <v>154</v>
      </c>
      <c r="I35" s="73" t="s">
        <v>191</v>
      </c>
      <c r="J35" s="75" t="s">
        <v>169</v>
      </c>
      <c r="K35" s="124"/>
    </row>
    <row r="36" spans="1:11" ht="30.75" customHeight="1">
      <c r="A36" s="15">
        <v>32</v>
      </c>
      <c r="B36" s="97">
        <v>4</v>
      </c>
      <c r="C36" s="40" t="s">
        <v>273</v>
      </c>
      <c r="D36" s="98" t="s">
        <v>287</v>
      </c>
      <c r="E36" s="73" t="s">
        <v>222</v>
      </c>
      <c r="F36" s="74">
        <v>92</v>
      </c>
      <c r="G36" s="74">
        <v>92</v>
      </c>
      <c r="H36" s="99" t="s">
        <v>159</v>
      </c>
      <c r="I36" s="73" t="s">
        <v>183</v>
      </c>
      <c r="J36" s="75" t="s">
        <v>169</v>
      </c>
      <c r="K36" s="124"/>
    </row>
    <row r="37" spans="1:11" ht="30.75" customHeight="1">
      <c r="A37" s="15">
        <v>33</v>
      </c>
      <c r="B37" s="97">
        <v>4</v>
      </c>
      <c r="C37" s="40" t="s">
        <v>221</v>
      </c>
      <c r="D37" s="98" t="s">
        <v>288</v>
      </c>
      <c r="E37" s="73" t="s">
        <v>153</v>
      </c>
      <c r="F37" s="74">
        <v>78</v>
      </c>
      <c r="G37" s="74">
        <v>78</v>
      </c>
      <c r="H37" s="99" t="s">
        <v>159</v>
      </c>
      <c r="I37" s="73" t="s">
        <v>183</v>
      </c>
      <c r="J37" s="75" t="s">
        <v>161</v>
      </c>
      <c r="K37" s="124"/>
    </row>
    <row r="38" spans="1:11" ht="30.75" customHeight="1">
      <c r="A38" s="15">
        <v>34</v>
      </c>
      <c r="B38" s="110">
        <v>4</v>
      </c>
      <c r="C38" s="128" t="s">
        <v>289</v>
      </c>
      <c r="D38" s="111" t="s">
        <v>290</v>
      </c>
      <c r="E38" s="130" t="s">
        <v>230</v>
      </c>
      <c r="F38" s="130">
        <v>30429</v>
      </c>
      <c r="G38" s="114">
        <v>30429</v>
      </c>
      <c r="H38" s="122" t="s">
        <v>159</v>
      </c>
      <c r="I38" s="112" t="s">
        <v>183</v>
      </c>
      <c r="J38" s="16" t="s">
        <v>163</v>
      </c>
      <c r="K38" s="131" t="s">
        <v>242</v>
      </c>
    </row>
    <row r="39" spans="1:11" ht="30.75" customHeight="1">
      <c r="A39" s="15">
        <v>35</v>
      </c>
      <c r="B39" s="110">
        <v>4</v>
      </c>
      <c r="C39" s="128" t="s">
        <v>291</v>
      </c>
      <c r="D39" s="111" t="s">
        <v>292</v>
      </c>
      <c r="E39" s="130" t="s">
        <v>130</v>
      </c>
      <c r="F39" s="130">
        <v>3297</v>
      </c>
      <c r="G39" s="132">
        <v>3297</v>
      </c>
      <c r="H39" s="122" t="s">
        <v>159</v>
      </c>
      <c r="I39" s="112" t="s">
        <v>183</v>
      </c>
      <c r="J39" s="16" t="s">
        <v>163</v>
      </c>
      <c r="K39" s="131" t="s">
        <v>242</v>
      </c>
    </row>
    <row r="40" spans="1:11" ht="30.75" customHeight="1">
      <c r="A40" s="15">
        <v>36</v>
      </c>
      <c r="B40" s="110">
        <v>4</v>
      </c>
      <c r="C40" s="128" t="s">
        <v>291</v>
      </c>
      <c r="D40" s="111" t="s">
        <v>293</v>
      </c>
      <c r="E40" s="130" t="s">
        <v>130</v>
      </c>
      <c r="F40" s="130">
        <v>21595</v>
      </c>
      <c r="G40" s="132">
        <v>21595</v>
      </c>
      <c r="H40" s="122" t="s">
        <v>159</v>
      </c>
      <c r="I40" s="112" t="s">
        <v>183</v>
      </c>
      <c r="J40" s="16" t="s">
        <v>163</v>
      </c>
      <c r="K40" s="131" t="s">
        <v>242</v>
      </c>
    </row>
    <row r="41" spans="1:11" ht="24">
      <c r="A41" s="15">
        <v>37</v>
      </c>
      <c r="B41" s="149">
        <v>4</v>
      </c>
      <c r="C41" s="109" t="s">
        <v>294</v>
      </c>
      <c r="D41" s="150" t="s">
        <v>295</v>
      </c>
      <c r="E41" s="99" t="s">
        <v>153</v>
      </c>
      <c r="F41" s="151">
        <v>360</v>
      </c>
      <c r="G41" s="152">
        <v>360</v>
      </c>
      <c r="H41" s="122" t="s">
        <v>159</v>
      </c>
      <c r="I41" s="153" t="s">
        <v>294</v>
      </c>
      <c r="J41" s="153" t="s">
        <v>296</v>
      </c>
      <c r="K41" s="154"/>
    </row>
    <row r="42" spans="1:11" s="1" customFormat="1" ht="30.75" customHeight="1">
      <c r="A42" s="15">
        <v>38</v>
      </c>
      <c r="B42" s="97">
        <v>5</v>
      </c>
      <c r="C42" s="40" t="s">
        <v>251</v>
      </c>
      <c r="D42" s="98" t="s">
        <v>297</v>
      </c>
      <c r="E42" s="99" t="s">
        <v>153</v>
      </c>
      <c r="F42" s="74">
        <v>6250</v>
      </c>
      <c r="G42" s="74">
        <v>1250</v>
      </c>
      <c r="H42" s="99" t="s">
        <v>172</v>
      </c>
      <c r="I42" s="73" t="s">
        <v>192</v>
      </c>
      <c r="J42" s="75" t="s">
        <v>169</v>
      </c>
      <c r="K42" s="124"/>
    </row>
    <row r="43" spans="1:11" s="1" customFormat="1" ht="30.75" customHeight="1">
      <c r="A43" s="15">
        <v>39</v>
      </c>
      <c r="B43" s="97">
        <v>5</v>
      </c>
      <c r="C43" s="40" t="s">
        <v>298</v>
      </c>
      <c r="D43" s="98" t="s">
        <v>299</v>
      </c>
      <c r="E43" s="73" t="s">
        <v>153</v>
      </c>
      <c r="F43" s="74">
        <f>427978.32/1000</f>
        <v>427.97832</v>
      </c>
      <c r="G43" s="74">
        <f>427978.32/1000</f>
        <v>427.97832</v>
      </c>
      <c r="H43" s="99" t="s">
        <v>159</v>
      </c>
      <c r="I43" s="73" t="s">
        <v>189</v>
      </c>
      <c r="J43" s="75" t="s">
        <v>162</v>
      </c>
      <c r="K43" s="124"/>
    </row>
    <row r="44" spans="1:11" s="1" customFormat="1" ht="30.75" customHeight="1">
      <c r="A44" s="15">
        <v>40</v>
      </c>
      <c r="B44" s="97">
        <v>5</v>
      </c>
      <c r="C44" s="40" t="s">
        <v>298</v>
      </c>
      <c r="D44" s="98" t="s">
        <v>206</v>
      </c>
      <c r="E44" s="73" t="s">
        <v>193</v>
      </c>
      <c r="F44" s="74">
        <f>340123.245/1000</f>
        <v>340.123245</v>
      </c>
      <c r="G44" s="74">
        <f>+F44</f>
        <v>340.123245</v>
      </c>
      <c r="H44" s="99" t="s">
        <v>159</v>
      </c>
      <c r="I44" s="73" t="s">
        <v>189</v>
      </c>
      <c r="J44" s="75" t="s">
        <v>162</v>
      </c>
      <c r="K44" s="124"/>
    </row>
    <row r="45" spans="1:11" s="1" customFormat="1" ht="30.75" customHeight="1">
      <c r="A45" s="15">
        <v>41</v>
      </c>
      <c r="B45" s="97">
        <v>5</v>
      </c>
      <c r="C45" s="40" t="s">
        <v>298</v>
      </c>
      <c r="D45" s="98" t="s">
        <v>207</v>
      </c>
      <c r="E45" s="73" t="s">
        <v>153</v>
      </c>
      <c r="F45" s="74">
        <f>219732.909165/1000</f>
        <v>219.732909165</v>
      </c>
      <c r="G45" s="74">
        <f>+F45</f>
        <v>219.732909165</v>
      </c>
      <c r="H45" s="99" t="s">
        <v>159</v>
      </c>
      <c r="I45" s="73" t="s">
        <v>189</v>
      </c>
      <c r="J45" s="75" t="s">
        <v>162</v>
      </c>
      <c r="K45" s="124"/>
    </row>
    <row r="46" spans="1:11" s="1" customFormat="1" ht="30.75" customHeight="1">
      <c r="A46" s="15">
        <v>42</v>
      </c>
      <c r="B46" s="97">
        <v>5</v>
      </c>
      <c r="C46" s="40" t="s">
        <v>298</v>
      </c>
      <c r="D46" s="98" t="s">
        <v>208</v>
      </c>
      <c r="E46" s="73" t="s">
        <v>153</v>
      </c>
      <c r="F46" s="74">
        <f>139981.38/1000</f>
        <v>139.98138</v>
      </c>
      <c r="G46" s="74">
        <f>+F46</f>
        <v>139.98138</v>
      </c>
      <c r="H46" s="99" t="s">
        <v>159</v>
      </c>
      <c r="I46" s="73" t="s">
        <v>189</v>
      </c>
      <c r="J46" s="75" t="s">
        <v>162</v>
      </c>
      <c r="K46" s="124"/>
    </row>
    <row r="47" spans="1:11" s="1" customFormat="1" ht="30.75" customHeight="1">
      <c r="A47" s="15">
        <v>43</v>
      </c>
      <c r="B47" s="97">
        <v>5</v>
      </c>
      <c r="C47" s="40" t="s">
        <v>300</v>
      </c>
      <c r="D47" s="98" t="s">
        <v>209</v>
      </c>
      <c r="E47" s="73" t="s">
        <v>153</v>
      </c>
      <c r="F47" s="74">
        <f>260849/1000</f>
        <v>260.849</v>
      </c>
      <c r="G47" s="74">
        <f>+F47</f>
        <v>260.849</v>
      </c>
      <c r="H47" s="99" t="s">
        <v>159</v>
      </c>
      <c r="I47" s="73" t="s">
        <v>189</v>
      </c>
      <c r="J47" s="75" t="s">
        <v>162</v>
      </c>
      <c r="K47" s="124"/>
    </row>
    <row r="48" spans="1:11" s="1" customFormat="1" ht="30.75" customHeight="1">
      <c r="A48" s="15">
        <v>44</v>
      </c>
      <c r="B48" s="100">
        <v>5</v>
      </c>
      <c r="C48" s="101" t="s">
        <v>301</v>
      </c>
      <c r="D48" s="102" t="s">
        <v>302</v>
      </c>
      <c r="E48" s="75" t="s">
        <v>157</v>
      </c>
      <c r="F48" s="103">
        <v>1281</v>
      </c>
      <c r="G48" s="103">
        <v>1281</v>
      </c>
      <c r="H48" s="99" t="s">
        <v>159</v>
      </c>
      <c r="I48" s="75" t="s">
        <v>183</v>
      </c>
      <c r="J48" s="75" t="s">
        <v>160</v>
      </c>
      <c r="K48" s="124"/>
    </row>
    <row r="49" spans="1:11" s="1" customFormat="1" ht="30.75" customHeight="1">
      <c r="A49" s="15">
        <v>45</v>
      </c>
      <c r="B49" s="100">
        <v>5</v>
      </c>
      <c r="C49" s="101" t="s">
        <v>301</v>
      </c>
      <c r="D49" s="102" t="s">
        <v>303</v>
      </c>
      <c r="E49" s="75" t="s">
        <v>157</v>
      </c>
      <c r="F49" s="103">
        <v>251</v>
      </c>
      <c r="G49" s="103">
        <v>251</v>
      </c>
      <c r="H49" s="99" t="s">
        <v>159</v>
      </c>
      <c r="I49" s="75" t="s">
        <v>183</v>
      </c>
      <c r="J49" s="75" t="s">
        <v>160</v>
      </c>
      <c r="K49" s="124"/>
    </row>
    <row r="50" spans="1:11" s="1" customFormat="1" ht="30.75" customHeight="1">
      <c r="A50" s="15">
        <v>46</v>
      </c>
      <c r="B50" s="100">
        <v>5</v>
      </c>
      <c r="C50" s="101" t="s">
        <v>301</v>
      </c>
      <c r="D50" s="102" t="s">
        <v>304</v>
      </c>
      <c r="E50" s="75" t="s">
        <v>157</v>
      </c>
      <c r="F50" s="103">
        <v>1197</v>
      </c>
      <c r="G50" s="103">
        <v>1197</v>
      </c>
      <c r="H50" s="99" t="s">
        <v>159</v>
      </c>
      <c r="I50" s="75" t="s">
        <v>183</v>
      </c>
      <c r="J50" s="75" t="s">
        <v>160</v>
      </c>
      <c r="K50" s="124"/>
    </row>
    <row r="51" spans="1:11" s="1" customFormat="1" ht="30.75" customHeight="1">
      <c r="A51" s="15">
        <v>47</v>
      </c>
      <c r="B51" s="100">
        <v>5</v>
      </c>
      <c r="C51" s="101" t="s">
        <v>305</v>
      </c>
      <c r="D51" s="102" t="s">
        <v>306</v>
      </c>
      <c r="E51" s="75" t="s">
        <v>157</v>
      </c>
      <c r="F51" s="103">
        <v>4341</v>
      </c>
      <c r="G51" s="103">
        <v>600</v>
      </c>
      <c r="H51" s="75" t="s">
        <v>154</v>
      </c>
      <c r="I51" s="75" t="s">
        <v>183</v>
      </c>
      <c r="J51" s="75" t="s">
        <v>160</v>
      </c>
      <c r="K51" s="124"/>
    </row>
    <row r="52" spans="1:11" s="1" customFormat="1" ht="30.75" customHeight="1">
      <c r="A52" s="15">
        <v>48</v>
      </c>
      <c r="B52" s="100">
        <v>5</v>
      </c>
      <c r="C52" s="101" t="s">
        <v>305</v>
      </c>
      <c r="D52" s="102" t="s">
        <v>307</v>
      </c>
      <c r="E52" s="75" t="s">
        <v>157</v>
      </c>
      <c r="F52" s="103">
        <v>1243</v>
      </c>
      <c r="G52" s="103">
        <v>150</v>
      </c>
      <c r="H52" s="75" t="s">
        <v>154</v>
      </c>
      <c r="I52" s="75" t="s">
        <v>183</v>
      </c>
      <c r="J52" s="75" t="s">
        <v>160</v>
      </c>
      <c r="K52" s="124"/>
    </row>
    <row r="53" spans="1:11" ht="33.75">
      <c r="A53" s="15">
        <v>49</v>
      </c>
      <c r="B53" s="155">
        <v>5</v>
      </c>
      <c r="C53" s="156" t="s">
        <v>308</v>
      </c>
      <c r="D53" s="157" t="s">
        <v>309</v>
      </c>
      <c r="E53" s="157" t="s">
        <v>310</v>
      </c>
      <c r="F53" s="114">
        <v>3200</v>
      </c>
      <c r="G53" s="114">
        <v>12969</v>
      </c>
      <c r="H53" s="122" t="s">
        <v>159</v>
      </c>
      <c r="I53" s="157" t="s">
        <v>183</v>
      </c>
      <c r="J53" s="158" t="s">
        <v>156</v>
      </c>
      <c r="K53" s="159" t="s">
        <v>242</v>
      </c>
    </row>
    <row r="54" spans="1:11" s="1" customFormat="1" ht="30.75" customHeight="1">
      <c r="A54" s="15">
        <v>50</v>
      </c>
      <c r="B54" s="100">
        <v>6</v>
      </c>
      <c r="C54" s="101" t="s">
        <v>305</v>
      </c>
      <c r="D54" s="102" t="s">
        <v>311</v>
      </c>
      <c r="E54" s="75" t="s">
        <v>157</v>
      </c>
      <c r="F54" s="103">
        <v>375</v>
      </c>
      <c r="G54" s="103">
        <v>375</v>
      </c>
      <c r="H54" s="99" t="s">
        <v>159</v>
      </c>
      <c r="I54" s="75" t="s">
        <v>183</v>
      </c>
      <c r="J54" s="75" t="s">
        <v>160</v>
      </c>
      <c r="K54" s="124"/>
    </row>
    <row r="55" spans="1:11" s="1" customFormat="1" ht="30.75" customHeight="1">
      <c r="A55" s="15">
        <v>51</v>
      </c>
      <c r="B55" s="100">
        <v>6</v>
      </c>
      <c r="C55" s="101" t="s">
        <v>305</v>
      </c>
      <c r="D55" s="102" t="s">
        <v>312</v>
      </c>
      <c r="E55" s="75" t="s">
        <v>157</v>
      </c>
      <c r="F55" s="103">
        <v>175</v>
      </c>
      <c r="G55" s="103">
        <v>175</v>
      </c>
      <c r="H55" s="99" t="s">
        <v>159</v>
      </c>
      <c r="I55" s="75" t="s">
        <v>183</v>
      </c>
      <c r="J55" s="75" t="s">
        <v>160</v>
      </c>
      <c r="K55" s="124"/>
    </row>
    <row r="56" spans="1:11" s="1" customFormat="1" ht="30.75" customHeight="1">
      <c r="A56" s="15">
        <v>52</v>
      </c>
      <c r="B56" s="100">
        <v>6</v>
      </c>
      <c r="C56" s="101" t="s">
        <v>305</v>
      </c>
      <c r="D56" s="102" t="s">
        <v>313</v>
      </c>
      <c r="E56" s="75" t="s">
        <v>157</v>
      </c>
      <c r="F56" s="103">
        <v>234</v>
      </c>
      <c r="G56" s="103">
        <v>234</v>
      </c>
      <c r="H56" s="99" t="s">
        <v>159</v>
      </c>
      <c r="I56" s="75" t="s">
        <v>183</v>
      </c>
      <c r="J56" s="75" t="s">
        <v>160</v>
      </c>
      <c r="K56" s="124"/>
    </row>
    <row r="57" spans="1:11" s="1" customFormat="1" ht="30.75" customHeight="1">
      <c r="A57" s="15">
        <v>53</v>
      </c>
      <c r="B57" s="97">
        <v>6</v>
      </c>
      <c r="C57" s="40" t="s">
        <v>198</v>
      </c>
      <c r="D57" s="98" t="s">
        <v>210</v>
      </c>
      <c r="E57" s="73" t="s">
        <v>222</v>
      </c>
      <c r="F57" s="74">
        <v>450</v>
      </c>
      <c r="G57" s="74">
        <v>300</v>
      </c>
      <c r="H57" s="99" t="s">
        <v>132</v>
      </c>
      <c r="I57" s="73" t="s">
        <v>189</v>
      </c>
      <c r="J57" s="75" t="s">
        <v>169</v>
      </c>
      <c r="K57" s="124"/>
    </row>
    <row r="58" spans="1:11" s="1" customFormat="1" ht="30.75" customHeight="1">
      <c r="A58" s="15">
        <v>54</v>
      </c>
      <c r="B58" s="97">
        <v>6</v>
      </c>
      <c r="C58" s="40" t="s">
        <v>314</v>
      </c>
      <c r="D58" s="98" t="s">
        <v>315</v>
      </c>
      <c r="E58" s="73" t="s">
        <v>153</v>
      </c>
      <c r="F58" s="74">
        <f>134957.13/1000</f>
        <v>134.95713</v>
      </c>
      <c r="G58" s="74">
        <f>+F58</f>
        <v>134.95713</v>
      </c>
      <c r="H58" s="99" t="s">
        <v>159</v>
      </c>
      <c r="I58" s="73" t="s">
        <v>189</v>
      </c>
      <c r="J58" s="75" t="s">
        <v>162</v>
      </c>
      <c r="K58" s="124"/>
    </row>
    <row r="59" spans="1:11" s="1" customFormat="1" ht="30.75" customHeight="1">
      <c r="A59" s="15">
        <v>55</v>
      </c>
      <c r="B59" s="97">
        <v>6</v>
      </c>
      <c r="C59" s="40" t="s">
        <v>314</v>
      </c>
      <c r="D59" s="98" t="s">
        <v>316</v>
      </c>
      <c r="E59" s="73" t="s">
        <v>193</v>
      </c>
      <c r="F59" s="74">
        <f>89784.9/1000</f>
        <v>89.7849</v>
      </c>
      <c r="G59" s="74">
        <f>+F59</f>
        <v>89.7849</v>
      </c>
      <c r="H59" s="99" t="s">
        <v>159</v>
      </c>
      <c r="I59" s="73" t="s">
        <v>189</v>
      </c>
      <c r="J59" s="75" t="s">
        <v>162</v>
      </c>
      <c r="K59" s="124"/>
    </row>
    <row r="60" spans="1:11" s="1" customFormat="1" ht="30.75" customHeight="1">
      <c r="A60" s="15">
        <v>56</v>
      </c>
      <c r="B60" s="97">
        <v>6</v>
      </c>
      <c r="C60" s="40" t="s">
        <v>317</v>
      </c>
      <c r="D60" s="98" t="s">
        <v>318</v>
      </c>
      <c r="E60" s="73" t="s">
        <v>153</v>
      </c>
      <c r="F60" s="74">
        <f>296465.500805/1000</f>
        <v>296.46550080500003</v>
      </c>
      <c r="G60" s="74">
        <f>+F60</f>
        <v>296.46550080500003</v>
      </c>
      <c r="H60" s="99" t="s">
        <v>159</v>
      </c>
      <c r="I60" s="73" t="s">
        <v>189</v>
      </c>
      <c r="J60" s="75" t="s">
        <v>162</v>
      </c>
      <c r="K60" s="124"/>
    </row>
    <row r="61" spans="1:11" s="1" customFormat="1" ht="30.75" customHeight="1">
      <c r="A61" s="15">
        <v>57</v>
      </c>
      <c r="B61" s="97">
        <v>6</v>
      </c>
      <c r="C61" s="40" t="s">
        <v>319</v>
      </c>
      <c r="D61" s="98" t="s">
        <v>211</v>
      </c>
      <c r="E61" s="73" t="s">
        <v>153</v>
      </c>
      <c r="F61" s="74">
        <f>157052.3283/1000</f>
        <v>157.0523283</v>
      </c>
      <c r="G61" s="74">
        <f>+F61</f>
        <v>157.0523283</v>
      </c>
      <c r="H61" s="99" t="s">
        <v>159</v>
      </c>
      <c r="I61" s="73" t="s">
        <v>189</v>
      </c>
      <c r="J61" s="75" t="s">
        <v>162</v>
      </c>
      <c r="K61" s="124"/>
    </row>
    <row r="62" spans="1:11" s="1" customFormat="1" ht="30.75" customHeight="1">
      <c r="A62" s="15">
        <v>58</v>
      </c>
      <c r="B62" s="97">
        <v>6</v>
      </c>
      <c r="C62" s="40" t="s">
        <v>320</v>
      </c>
      <c r="D62" s="98" t="s">
        <v>212</v>
      </c>
      <c r="E62" s="73" t="s">
        <v>153</v>
      </c>
      <c r="F62" s="74">
        <f>450000/1000</f>
        <v>450</v>
      </c>
      <c r="G62" s="74">
        <f>+F62</f>
        <v>450</v>
      </c>
      <c r="H62" s="99" t="s">
        <v>159</v>
      </c>
      <c r="I62" s="73" t="s">
        <v>189</v>
      </c>
      <c r="J62" s="75" t="s">
        <v>162</v>
      </c>
      <c r="K62" s="124"/>
    </row>
    <row r="63" spans="1:11" s="1" customFormat="1" ht="30.75" customHeight="1">
      <c r="A63" s="15">
        <v>59</v>
      </c>
      <c r="B63" s="100">
        <v>6</v>
      </c>
      <c r="C63" s="101" t="s">
        <v>321</v>
      </c>
      <c r="D63" s="102" t="s">
        <v>322</v>
      </c>
      <c r="E63" s="75" t="s">
        <v>157</v>
      </c>
      <c r="F63" s="103">
        <v>1068</v>
      </c>
      <c r="G63" s="103">
        <v>10</v>
      </c>
      <c r="H63" s="99" t="s">
        <v>172</v>
      </c>
      <c r="I63" s="73" t="s">
        <v>190</v>
      </c>
      <c r="J63" s="75" t="s">
        <v>160</v>
      </c>
      <c r="K63" s="124"/>
    </row>
    <row r="64" spans="1:11" s="1" customFormat="1" ht="30.75" customHeight="1">
      <c r="A64" s="15">
        <v>60</v>
      </c>
      <c r="B64" s="100">
        <v>6</v>
      </c>
      <c r="C64" s="101" t="s">
        <v>321</v>
      </c>
      <c r="D64" s="102" t="s">
        <v>323</v>
      </c>
      <c r="E64" s="75" t="s">
        <v>157</v>
      </c>
      <c r="F64" s="103">
        <v>1886</v>
      </c>
      <c r="G64" s="103">
        <v>100</v>
      </c>
      <c r="H64" s="75" t="s">
        <v>154</v>
      </c>
      <c r="I64" s="75" t="s">
        <v>191</v>
      </c>
      <c r="J64" s="75" t="s">
        <v>160</v>
      </c>
      <c r="K64" s="124"/>
    </row>
    <row r="65" spans="1:11" s="1" customFormat="1" ht="30.75" customHeight="1">
      <c r="A65" s="15">
        <v>61</v>
      </c>
      <c r="B65" s="100">
        <v>6</v>
      </c>
      <c r="C65" s="101" t="s">
        <v>321</v>
      </c>
      <c r="D65" s="102" t="s">
        <v>324</v>
      </c>
      <c r="E65" s="75" t="s">
        <v>157</v>
      </c>
      <c r="F65" s="103">
        <v>1555</v>
      </c>
      <c r="G65" s="103">
        <v>100</v>
      </c>
      <c r="H65" s="75" t="s">
        <v>154</v>
      </c>
      <c r="I65" s="75" t="s">
        <v>191</v>
      </c>
      <c r="J65" s="75" t="s">
        <v>160</v>
      </c>
      <c r="K65" s="124"/>
    </row>
    <row r="66" spans="1:11" s="1" customFormat="1" ht="30.75" customHeight="1">
      <c r="A66" s="15">
        <v>62</v>
      </c>
      <c r="B66" s="100">
        <v>7</v>
      </c>
      <c r="C66" s="101" t="s">
        <v>321</v>
      </c>
      <c r="D66" s="102" t="s">
        <v>325</v>
      </c>
      <c r="E66" s="75" t="s">
        <v>157</v>
      </c>
      <c r="F66" s="103">
        <v>159</v>
      </c>
      <c r="G66" s="103">
        <v>10</v>
      </c>
      <c r="H66" s="75" t="s">
        <v>154</v>
      </c>
      <c r="I66" s="75" t="s">
        <v>191</v>
      </c>
      <c r="J66" s="75" t="s">
        <v>160</v>
      </c>
      <c r="K66" s="124"/>
    </row>
    <row r="67" spans="1:11" s="1" customFormat="1" ht="30.75" customHeight="1">
      <c r="A67" s="15">
        <v>63</v>
      </c>
      <c r="B67" s="100">
        <v>7</v>
      </c>
      <c r="C67" s="101" t="s">
        <v>321</v>
      </c>
      <c r="D67" s="102" t="s">
        <v>326</v>
      </c>
      <c r="E67" s="75" t="s">
        <v>157</v>
      </c>
      <c r="F67" s="103">
        <v>398</v>
      </c>
      <c r="G67" s="103">
        <v>10</v>
      </c>
      <c r="H67" s="75" t="s">
        <v>154</v>
      </c>
      <c r="I67" s="75" t="s">
        <v>191</v>
      </c>
      <c r="J67" s="75" t="s">
        <v>160</v>
      </c>
      <c r="K67" s="124"/>
    </row>
    <row r="68" spans="1:11" s="1" customFormat="1" ht="30.75" customHeight="1">
      <c r="A68" s="15">
        <v>64</v>
      </c>
      <c r="B68" s="100">
        <v>7</v>
      </c>
      <c r="C68" s="101" t="s">
        <v>321</v>
      </c>
      <c r="D68" s="102" t="s">
        <v>327</v>
      </c>
      <c r="E68" s="75" t="s">
        <v>157</v>
      </c>
      <c r="F68" s="103">
        <v>301</v>
      </c>
      <c r="G68" s="103">
        <v>10</v>
      </c>
      <c r="H68" s="75" t="s">
        <v>154</v>
      </c>
      <c r="I68" s="75" t="s">
        <v>191</v>
      </c>
      <c r="J68" s="75" t="s">
        <v>160</v>
      </c>
      <c r="K68" s="124"/>
    </row>
    <row r="69" spans="1:11" ht="30.75" customHeight="1">
      <c r="A69" s="15">
        <v>65</v>
      </c>
      <c r="B69" s="97">
        <v>7</v>
      </c>
      <c r="C69" s="40" t="s">
        <v>328</v>
      </c>
      <c r="D69" s="98" t="s">
        <v>213</v>
      </c>
      <c r="E69" s="73" t="s">
        <v>153</v>
      </c>
      <c r="F69" s="74">
        <f>154033/1000</f>
        <v>154.033</v>
      </c>
      <c r="G69" s="74">
        <f>+F69</f>
        <v>154.033</v>
      </c>
      <c r="H69" s="99" t="s">
        <v>159</v>
      </c>
      <c r="I69" s="73" t="s">
        <v>189</v>
      </c>
      <c r="J69" s="75" t="s">
        <v>162</v>
      </c>
      <c r="K69" s="124"/>
    </row>
    <row r="70" spans="1:11" ht="30.75" customHeight="1">
      <c r="A70" s="15">
        <v>66</v>
      </c>
      <c r="B70" s="100">
        <v>7</v>
      </c>
      <c r="C70" s="101" t="s">
        <v>321</v>
      </c>
      <c r="D70" s="102" t="s">
        <v>329</v>
      </c>
      <c r="E70" s="75" t="s">
        <v>157</v>
      </c>
      <c r="F70" s="103">
        <v>8423</v>
      </c>
      <c r="G70" s="103">
        <v>100</v>
      </c>
      <c r="H70" s="75" t="s">
        <v>154</v>
      </c>
      <c r="I70" s="75" t="s">
        <v>191</v>
      </c>
      <c r="J70" s="75" t="s">
        <v>160</v>
      </c>
      <c r="K70" s="124"/>
    </row>
    <row r="71" spans="1:11" ht="30.75" customHeight="1">
      <c r="A71" s="15">
        <v>67</v>
      </c>
      <c r="B71" s="100">
        <v>7</v>
      </c>
      <c r="C71" s="101" t="s">
        <v>321</v>
      </c>
      <c r="D71" s="102" t="s">
        <v>330</v>
      </c>
      <c r="E71" s="75" t="s">
        <v>166</v>
      </c>
      <c r="F71" s="103">
        <v>2463</v>
      </c>
      <c r="G71" s="103">
        <v>10</v>
      </c>
      <c r="H71" s="75" t="s">
        <v>154</v>
      </c>
      <c r="I71" s="75" t="s">
        <v>191</v>
      </c>
      <c r="J71" s="75" t="s">
        <v>160</v>
      </c>
      <c r="K71" s="124"/>
    </row>
    <row r="72" spans="1:11" s="1" customFormat="1" ht="30.75" customHeight="1">
      <c r="A72" s="15">
        <v>68</v>
      </c>
      <c r="B72" s="97">
        <v>8</v>
      </c>
      <c r="C72" s="40" t="s">
        <v>278</v>
      </c>
      <c r="D72" s="98" t="s">
        <v>331</v>
      </c>
      <c r="E72" s="73" t="s">
        <v>222</v>
      </c>
      <c r="F72" s="74">
        <v>166</v>
      </c>
      <c r="G72" s="74">
        <v>78</v>
      </c>
      <c r="H72" s="99" t="s">
        <v>154</v>
      </c>
      <c r="I72" s="73" t="s">
        <v>183</v>
      </c>
      <c r="J72" s="75" t="s">
        <v>169</v>
      </c>
      <c r="K72" s="124"/>
    </row>
    <row r="73" spans="1:11" s="1" customFormat="1" ht="30.75" customHeight="1">
      <c r="A73" s="15">
        <v>69</v>
      </c>
      <c r="B73" s="97">
        <v>8</v>
      </c>
      <c r="C73" s="40" t="s">
        <v>278</v>
      </c>
      <c r="D73" s="98" t="s">
        <v>332</v>
      </c>
      <c r="E73" s="73" t="s">
        <v>222</v>
      </c>
      <c r="F73" s="74">
        <v>218</v>
      </c>
      <c r="G73" s="74">
        <v>70</v>
      </c>
      <c r="H73" s="99" t="s">
        <v>154</v>
      </c>
      <c r="I73" s="73" t="s">
        <v>183</v>
      </c>
      <c r="J73" s="75" t="s">
        <v>169</v>
      </c>
      <c r="K73" s="124"/>
    </row>
    <row r="74" spans="1:11" s="6" customFormat="1" ht="30.75" customHeight="1">
      <c r="A74" s="15">
        <v>70</v>
      </c>
      <c r="B74" s="97">
        <v>8</v>
      </c>
      <c r="C74" s="40" t="s">
        <v>251</v>
      </c>
      <c r="D74" s="98" t="s">
        <v>333</v>
      </c>
      <c r="E74" s="73" t="s">
        <v>153</v>
      </c>
      <c r="F74" s="74">
        <v>11341</v>
      </c>
      <c r="G74" s="74">
        <v>1000</v>
      </c>
      <c r="H74" s="99" t="s">
        <v>172</v>
      </c>
      <c r="I74" s="73" t="s">
        <v>190</v>
      </c>
      <c r="J74" s="75" t="s">
        <v>161</v>
      </c>
      <c r="K74" s="125"/>
    </row>
    <row r="75" spans="1:11" ht="30.75" customHeight="1">
      <c r="A75" s="15">
        <v>71</v>
      </c>
      <c r="B75" s="97">
        <v>8</v>
      </c>
      <c r="C75" s="40" t="s">
        <v>251</v>
      </c>
      <c r="D75" s="98" t="s">
        <v>334</v>
      </c>
      <c r="E75" s="73" t="s">
        <v>222</v>
      </c>
      <c r="F75" s="74">
        <v>3334</v>
      </c>
      <c r="G75" s="74">
        <v>1000</v>
      </c>
      <c r="H75" s="99" t="s">
        <v>172</v>
      </c>
      <c r="I75" s="73" t="s">
        <v>192</v>
      </c>
      <c r="J75" s="75" t="s">
        <v>169</v>
      </c>
      <c r="K75" s="124"/>
    </row>
    <row r="76" spans="1:11" ht="30.75" customHeight="1">
      <c r="A76" s="15">
        <v>72</v>
      </c>
      <c r="B76" s="97">
        <v>8</v>
      </c>
      <c r="C76" s="40" t="s">
        <v>335</v>
      </c>
      <c r="D76" s="98" t="s">
        <v>336</v>
      </c>
      <c r="E76" s="73" t="s">
        <v>193</v>
      </c>
      <c r="F76" s="74">
        <f>2160000/1000</f>
        <v>2160</v>
      </c>
      <c r="G76" s="74">
        <f>+F76</f>
        <v>2160</v>
      </c>
      <c r="H76" s="99" t="s">
        <v>159</v>
      </c>
      <c r="I76" s="73" t="s">
        <v>189</v>
      </c>
      <c r="J76" s="75" t="s">
        <v>162</v>
      </c>
      <c r="K76" s="124"/>
    </row>
    <row r="77" spans="1:11" ht="30.75" customHeight="1">
      <c r="A77" s="15">
        <v>73</v>
      </c>
      <c r="B77" s="97">
        <v>8</v>
      </c>
      <c r="C77" s="40" t="s">
        <v>337</v>
      </c>
      <c r="D77" s="98" t="s">
        <v>338</v>
      </c>
      <c r="E77" s="73" t="s">
        <v>153</v>
      </c>
      <c r="F77" s="74">
        <v>1337</v>
      </c>
      <c r="G77" s="74">
        <v>1337</v>
      </c>
      <c r="H77" s="99" t="s">
        <v>339</v>
      </c>
      <c r="I77" s="73" t="s">
        <v>183</v>
      </c>
      <c r="J77" s="75" t="s">
        <v>161</v>
      </c>
      <c r="K77" s="124"/>
    </row>
    <row r="78" spans="1:11" ht="30.75" customHeight="1">
      <c r="A78" s="15">
        <v>74</v>
      </c>
      <c r="B78" s="97">
        <v>8</v>
      </c>
      <c r="C78" s="40" t="s">
        <v>337</v>
      </c>
      <c r="D78" s="98" t="s">
        <v>340</v>
      </c>
      <c r="E78" s="73" t="s">
        <v>153</v>
      </c>
      <c r="F78" s="74">
        <v>130</v>
      </c>
      <c r="G78" s="74">
        <v>130</v>
      </c>
      <c r="H78" s="99" t="s">
        <v>339</v>
      </c>
      <c r="I78" s="73" t="s">
        <v>183</v>
      </c>
      <c r="J78" s="75" t="s">
        <v>161</v>
      </c>
      <c r="K78" s="124"/>
    </row>
    <row r="79" spans="1:11" s="1" customFormat="1" ht="30.75" customHeight="1">
      <c r="A79" s="15">
        <v>75</v>
      </c>
      <c r="B79" s="97">
        <v>9</v>
      </c>
      <c r="C79" s="40" t="s">
        <v>251</v>
      </c>
      <c r="D79" s="98" t="s">
        <v>341</v>
      </c>
      <c r="E79" s="99" t="s">
        <v>153</v>
      </c>
      <c r="F79" s="74">
        <v>6700</v>
      </c>
      <c r="G79" s="74">
        <v>200</v>
      </c>
      <c r="H79" s="99" t="s">
        <v>172</v>
      </c>
      <c r="I79" s="73" t="s">
        <v>192</v>
      </c>
      <c r="J79" s="75" t="s">
        <v>169</v>
      </c>
      <c r="K79" s="124"/>
    </row>
    <row r="80" spans="1:11" s="1" customFormat="1" ht="30.75" customHeight="1">
      <c r="A80" s="15">
        <v>76</v>
      </c>
      <c r="B80" s="97">
        <v>9</v>
      </c>
      <c r="C80" s="40" t="s">
        <v>251</v>
      </c>
      <c r="D80" s="98" t="s">
        <v>205</v>
      </c>
      <c r="E80" s="73" t="s">
        <v>153</v>
      </c>
      <c r="F80" s="74">
        <v>1400</v>
      </c>
      <c r="G80" s="74">
        <v>100</v>
      </c>
      <c r="H80" s="99" t="s">
        <v>172</v>
      </c>
      <c r="I80" s="73" t="s">
        <v>192</v>
      </c>
      <c r="J80" s="75" t="s">
        <v>169</v>
      </c>
      <c r="K80" s="124"/>
    </row>
    <row r="81" spans="1:11" s="1" customFormat="1" ht="30.75" customHeight="1">
      <c r="A81" s="15">
        <v>77</v>
      </c>
      <c r="B81" s="100">
        <v>9</v>
      </c>
      <c r="C81" s="101" t="s">
        <v>342</v>
      </c>
      <c r="D81" s="102" t="s">
        <v>343</v>
      </c>
      <c r="E81" s="75" t="s">
        <v>157</v>
      </c>
      <c r="F81" s="103">
        <v>300</v>
      </c>
      <c r="G81" s="103">
        <v>300</v>
      </c>
      <c r="H81" s="99" t="s">
        <v>159</v>
      </c>
      <c r="I81" s="75" t="s">
        <v>183</v>
      </c>
      <c r="J81" s="75" t="s">
        <v>160</v>
      </c>
      <c r="K81" s="124"/>
    </row>
    <row r="82" spans="1:11" ht="30.75" customHeight="1">
      <c r="A82" s="15">
        <v>78</v>
      </c>
      <c r="B82" s="97">
        <v>9</v>
      </c>
      <c r="C82" s="40" t="s">
        <v>214</v>
      </c>
      <c r="D82" s="98" t="s">
        <v>344</v>
      </c>
      <c r="E82" s="73" t="s">
        <v>157</v>
      </c>
      <c r="F82" s="74">
        <v>500</v>
      </c>
      <c r="G82" s="74">
        <v>50</v>
      </c>
      <c r="H82" s="99" t="s">
        <v>172</v>
      </c>
      <c r="I82" s="73" t="s">
        <v>190</v>
      </c>
      <c r="J82" s="75" t="s">
        <v>160</v>
      </c>
      <c r="K82" s="124"/>
    </row>
    <row r="83" spans="1:11" ht="30.75" customHeight="1">
      <c r="A83" s="15">
        <v>79</v>
      </c>
      <c r="B83" s="100">
        <v>9</v>
      </c>
      <c r="C83" s="40" t="s">
        <v>216</v>
      </c>
      <c r="D83" s="98" t="s">
        <v>345</v>
      </c>
      <c r="E83" s="100" t="s">
        <v>277</v>
      </c>
      <c r="F83" s="104">
        <v>10737</v>
      </c>
      <c r="G83" s="104">
        <v>50</v>
      </c>
      <c r="H83" s="99" t="s">
        <v>172</v>
      </c>
      <c r="I83" s="73" t="s">
        <v>190</v>
      </c>
      <c r="J83" s="75" t="s">
        <v>160</v>
      </c>
      <c r="K83" s="124"/>
    </row>
    <row r="84" spans="1:11" ht="30.75" customHeight="1">
      <c r="A84" s="15">
        <v>80</v>
      </c>
      <c r="B84" s="97">
        <v>10</v>
      </c>
      <c r="C84" s="40" t="s">
        <v>215</v>
      </c>
      <c r="D84" s="98" t="s">
        <v>346</v>
      </c>
      <c r="E84" s="73" t="s">
        <v>157</v>
      </c>
      <c r="F84" s="74">
        <v>500</v>
      </c>
      <c r="G84" s="74">
        <v>50</v>
      </c>
      <c r="H84" s="99" t="s">
        <v>172</v>
      </c>
      <c r="I84" s="73" t="s">
        <v>190</v>
      </c>
      <c r="J84" s="75" t="s">
        <v>160</v>
      </c>
      <c r="K84" s="124"/>
    </row>
    <row r="85" spans="1:11" ht="30.75" customHeight="1">
      <c r="A85" s="15">
        <v>81</v>
      </c>
      <c r="B85" s="97">
        <v>10</v>
      </c>
      <c r="C85" s="40" t="s">
        <v>251</v>
      </c>
      <c r="D85" s="98" t="s">
        <v>347</v>
      </c>
      <c r="E85" s="73" t="s">
        <v>222</v>
      </c>
      <c r="F85" s="74" t="s">
        <v>348</v>
      </c>
      <c r="G85" s="74">
        <v>565</v>
      </c>
      <c r="H85" s="99" t="s">
        <v>172</v>
      </c>
      <c r="I85" s="73" t="s">
        <v>192</v>
      </c>
      <c r="J85" s="75" t="s">
        <v>169</v>
      </c>
      <c r="K85" s="124"/>
    </row>
    <row r="86" spans="1:11" ht="30.75" customHeight="1">
      <c r="A86" s="15">
        <v>82</v>
      </c>
      <c r="B86" s="97">
        <v>10</v>
      </c>
      <c r="C86" s="40" t="s">
        <v>251</v>
      </c>
      <c r="D86" s="98" t="s">
        <v>349</v>
      </c>
      <c r="E86" s="73" t="s">
        <v>222</v>
      </c>
      <c r="F86" s="74" t="s">
        <v>348</v>
      </c>
      <c r="G86" s="74">
        <v>343</v>
      </c>
      <c r="H86" s="99" t="s">
        <v>172</v>
      </c>
      <c r="I86" s="73" t="s">
        <v>192</v>
      </c>
      <c r="J86" s="75" t="s">
        <v>169</v>
      </c>
      <c r="K86" s="124"/>
    </row>
    <row r="87" spans="1:11" ht="22.5">
      <c r="A87" s="15">
        <v>83</v>
      </c>
      <c r="B87" s="97">
        <v>10</v>
      </c>
      <c r="C87" s="40" t="s">
        <v>251</v>
      </c>
      <c r="D87" s="98" t="s">
        <v>350</v>
      </c>
      <c r="E87" s="73" t="s">
        <v>222</v>
      </c>
      <c r="F87" s="74" t="s">
        <v>348</v>
      </c>
      <c r="G87" s="74">
        <v>10</v>
      </c>
      <c r="H87" s="99" t="s">
        <v>172</v>
      </c>
      <c r="I87" s="73" t="s">
        <v>192</v>
      </c>
      <c r="J87" s="75" t="s">
        <v>169</v>
      </c>
      <c r="K87" s="124"/>
    </row>
    <row r="88" spans="1:11" ht="30.75" customHeight="1">
      <c r="A88" s="15">
        <v>84</v>
      </c>
      <c r="B88" s="97">
        <v>10</v>
      </c>
      <c r="C88" s="40" t="s">
        <v>251</v>
      </c>
      <c r="D88" s="98" t="s">
        <v>351</v>
      </c>
      <c r="E88" s="73" t="s">
        <v>222</v>
      </c>
      <c r="F88" s="74" t="s">
        <v>348</v>
      </c>
      <c r="G88" s="74">
        <v>10</v>
      </c>
      <c r="H88" s="99" t="s">
        <v>172</v>
      </c>
      <c r="I88" s="73" t="s">
        <v>192</v>
      </c>
      <c r="J88" s="75" t="s">
        <v>169</v>
      </c>
      <c r="K88" s="124"/>
    </row>
    <row r="89" spans="1:11" ht="30.75" customHeight="1">
      <c r="A89" s="15">
        <v>85</v>
      </c>
      <c r="B89" s="97">
        <v>10</v>
      </c>
      <c r="C89" s="40" t="s">
        <v>251</v>
      </c>
      <c r="D89" s="98" t="s">
        <v>352</v>
      </c>
      <c r="E89" s="73" t="s">
        <v>222</v>
      </c>
      <c r="F89" s="74" t="s">
        <v>348</v>
      </c>
      <c r="G89" s="74">
        <v>10</v>
      </c>
      <c r="H89" s="99" t="s">
        <v>172</v>
      </c>
      <c r="I89" s="73" t="s">
        <v>192</v>
      </c>
      <c r="J89" s="75" t="s">
        <v>169</v>
      </c>
      <c r="K89" s="124"/>
    </row>
    <row r="90" spans="1:11" ht="30.75" customHeight="1">
      <c r="A90" s="15">
        <v>86</v>
      </c>
      <c r="B90" s="97">
        <v>10</v>
      </c>
      <c r="C90" s="40" t="s">
        <v>251</v>
      </c>
      <c r="D90" s="98" t="s">
        <v>353</v>
      </c>
      <c r="E90" s="73" t="s">
        <v>222</v>
      </c>
      <c r="F90" s="74" t="s">
        <v>348</v>
      </c>
      <c r="G90" s="74">
        <v>418</v>
      </c>
      <c r="H90" s="99" t="s">
        <v>172</v>
      </c>
      <c r="I90" s="73" t="s">
        <v>192</v>
      </c>
      <c r="J90" s="75" t="s">
        <v>169</v>
      </c>
      <c r="K90" s="124"/>
    </row>
    <row r="91" spans="1:11" ht="30.75" customHeight="1">
      <c r="A91" s="15">
        <v>87</v>
      </c>
      <c r="B91" s="97">
        <v>10</v>
      </c>
      <c r="C91" s="40" t="s">
        <v>251</v>
      </c>
      <c r="D91" s="98" t="s">
        <v>354</v>
      </c>
      <c r="E91" s="73" t="s">
        <v>222</v>
      </c>
      <c r="F91" s="74" t="s">
        <v>348</v>
      </c>
      <c r="G91" s="74">
        <v>10</v>
      </c>
      <c r="H91" s="99" t="s">
        <v>172</v>
      </c>
      <c r="I91" s="73" t="s">
        <v>192</v>
      </c>
      <c r="J91" s="75" t="s">
        <v>169</v>
      </c>
      <c r="K91" s="124"/>
    </row>
    <row r="92" spans="1:11" ht="30.75" customHeight="1">
      <c r="A92" s="15">
        <v>88</v>
      </c>
      <c r="B92" s="97">
        <v>10</v>
      </c>
      <c r="C92" s="40" t="s">
        <v>355</v>
      </c>
      <c r="D92" s="98" t="s">
        <v>356</v>
      </c>
      <c r="E92" s="73" t="s">
        <v>222</v>
      </c>
      <c r="F92" s="74">
        <v>5734</v>
      </c>
      <c r="G92" s="74">
        <v>100</v>
      </c>
      <c r="H92" s="99" t="s">
        <v>154</v>
      </c>
      <c r="I92" s="73" t="s">
        <v>183</v>
      </c>
      <c r="J92" s="75" t="s">
        <v>169</v>
      </c>
      <c r="K92" s="124"/>
    </row>
    <row r="93" spans="1:11" ht="30.75" customHeight="1">
      <c r="A93" s="15">
        <v>89</v>
      </c>
      <c r="B93" s="115">
        <v>10</v>
      </c>
      <c r="C93" s="116" t="s">
        <v>251</v>
      </c>
      <c r="D93" s="117" t="s">
        <v>357</v>
      </c>
      <c r="E93" s="118" t="s">
        <v>277</v>
      </c>
      <c r="F93" s="119">
        <v>17660</v>
      </c>
      <c r="G93" s="119">
        <v>500</v>
      </c>
      <c r="H93" s="120" t="s">
        <v>172</v>
      </c>
      <c r="I93" s="118" t="s">
        <v>190</v>
      </c>
      <c r="J93" s="121" t="s">
        <v>162</v>
      </c>
      <c r="K93" s="124"/>
    </row>
    <row r="94" spans="1:11" ht="22.5">
      <c r="A94" s="15">
        <v>90</v>
      </c>
      <c r="B94" s="115">
        <v>10</v>
      </c>
      <c r="C94" s="116" t="s">
        <v>217</v>
      </c>
      <c r="D94" s="117" t="s">
        <v>358</v>
      </c>
      <c r="E94" s="118" t="s">
        <v>157</v>
      </c>
      <c r="F94" s="119">
        <v>20000</v>
      </c>
      <c r="G94" s="119">
        <v>400</v>
      </c>
      <c r="H94" s="120" t="s">
        <v>172</v>
      </c>
      <c r="I94" s="118" t="s">
        <v>190</v>
      </c>
      <c r="J94" s="121" t="s">
        <v>160</v>
      </c>
      <c r="K94" s="129"/>
    </row>
    <row r="95" spans="1:11" ht="30.75" customHeight="1">
      <c r="A95" s="15">
        <v>91</v>
      </c>
      <c r="B95" s="97">
        <v>10</v>
      </c>
      <c r="C95" s="40" t="s">
        <v>218</v>
      </c>
      <c r="D95" s="160" t="s">
        <v>359</v>
      </c>
      <c r="E95" s="73" t="s">
        <v>157</v>
      </c>
      <c r="F95" s="74">
        <v>10000</v>
      </c>
      <c r="G95" s="74">
        <v>500</v>
      </c>
      <c r="H95" s="99" t="s">
        <v>172</v>
      </c>
      <c r="I95" s="73" t="s">
        <v>190</v>
      </c>
      <c r="J95" s="75" t="s">
        <v>160</v>
      </c>
      <c r="K95" s="124"/>
    </row>
    <row r="96" spans="1:11" ht="30.75" customHeight="1">
      <c r="A96" s="15">
        <v>92</v>
      </c>
      <c r="B96" s="97">
        <v>10</v>
      </c>
      <c r="C96" s="40" t="s">
        <v>219</v>
      </c>
      <c r="D96" s="160" t="s">
        <v>360</v>
      </c>
      <c r="E96" s="73" t="s">
        <v>157</v>
      </c>
      <c r="F96" s="74">
        <v>10000</v>
      </c>
      <c r="G96" s="74">
        <v>500</v>
      </c>
      <c r="H96" s="99" t="s">
        <v>172</v>
      </c>
      <c r="I96" s="73" t="s">
        <v>190</v>
      </c>
      <c r="J96" s="75" t="s">
        <v>160</v>
      </c>
      <c r="K96" s="124"/>
    </row>
    <row r="97" spans="1:11" ht="30.75" customHeight="1">
      <c r="A97" s="15">
        <v>93</v>
      </c>
      <c r="B97" s="161">
        <v>10</v>
      </c>
      <c r="C97" s="162" t="s">
        <v>220</v>
      </c>
      <c r="D97" s="163" t="s">
        <v>361</v>
      </c>
      <c r="E97" s="164" t="s">
        <v>157</v>
      </c>
      <c r="F97" s="165">
        <v>20000</v>
      </c>
      <c r="G97" s="165">
        <v>500</v>
      </c>
      <c r="H97" s="166" t="s">
        <v>172</v>
      </c>
      <c r="I97" s="164" t="s">
        <v>190</v>
      </c>
      <c r="J97" s="167" t="s">
        <v>160</v>
      </c>
      <c r="K97" s="168"/>
    </row>
    <row r="98" ht="13.5">
      <c r="F98" s="169"/>
    </row>
    <row r="99" ht="13.5">
      <c r="A99" s="10" t="s">
        <v>362</v>
      </c>
    </row>
  </sheetData>
  <autoFilter ref="A4:K98"/>
  <mergeCells count="2">
    <mergeCell ref="A1:K1"/>
    <mergeCell ref="J3:K3"/>
  </mergeCells>
  <printOptions/>
  <pageMargins left="0.52" right="0.38" top="1" bottom="1" header="0.5" footer="0.5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고속철도공단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고철</dc:creator>
  <cp:keywords/>
  <dc:description/>
  <cp:lastModifiedBy>Preferred Customer</cp:lastModifiedBy>
  <cp:lastPrinted>2008-04-10T01:09:34Z</cp:lastPrinted>
  <dcterms:created xsi:type="dcterms:W3CDTF">2004-12-08T00:47:17Z</dcterms:created>
  <dcterms:modified xsi:type="dcterms:W3CDTF">2008-04-10T04:41:12Z</dcterms:modified>
  <cp:category/>
  <cp:version/>
  <cp:contentType/>
  <cp:contentStatus/>
</cp:coreProperties>
</file>