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35" yWindow="65266" windowWidth="14955" windowHeight="9435" tabRatio="800" activeTab="0"/>
  </bookViews>
  <sheets>
    <sheet name=" 공사" sheetId="1" r:id="rId1"/>
    <sheet name="용역" sheetId="2" r:id="rId2"/>
    <sheet name="구매" sheetId="3" r:id="rId3"/>
  </sheets>
  <definedNames>
    <definedName name="_xlnm._FilterDatabase" localSheetId="0" hidden="1">' 공사'!$A$3:$Z$150</definedName>
    <definedName name="_xlnm.Print_Area" localSheetId="0">' 공사'!$B$1:$P$150</definedName>
    <definedName name="_xlnm.Print_Area" localSheetId="2">'구매'!$A$1:$M$207</definedName>
    <definedName name="_xlnm.Print_Area" localSheetId="1">'용역'!$A$1:$M$250</definedName>
  </definedNames>
  <calcPr fullCalcOnLoad="1"/>
</workbook>
</file>

<file path=xl/sharedStrings.xml><?xml version="1.0" encoding="utf-8"?>
<sst xmlns="http://schemas.openxmlformats.org/spreadsheetml/2006/main" count="5729" uniqueCount="1450">
  <si>
    <t>홍보실</t>
  </si>
  <si>
    <t>대영유비텍주식회사
('09.04.22)</t>
  </si>
  <si>
    <t>동양정보통신기술㈜ (09.04.21)</t>
  </si>
  <si>
    <t>경부고속철도 2단계 울산역사 신축기타공사 건설폐기물 처리용역</t>
  </si>
  <si>
    <t>경부선 김천~대신간외 2개소 방음벽 설치공사 실시설계용역</t>
  </si>
  <si>
    <t>울산~포항간 복선전철 통신설비 기본설계</t>
  </si>
  <si>
    <t>경전선 및 부산신항배후철도 삼랑진~마산간 복선전철 통신설비 신설공사</t>
  </si>
  <si>
    <t>-삼랑진-마산간 통신설비 1식</t>
  </si>
  <si>
    <t>일반철도
수탁사업</t>
  </si>
  <si>
    <t>호남선 김제~신태인간 금구천교량(상하) 개량공사</t>
  </si>
  <si>
    <t>교량개량 120m</t>
  </si>
  <si>
    <t>김제~신태인</t>
  </si>
  <si>
    <t>호남본부/시설관리팀</t>
  </si>
  <si>
    <t>154KV 지중송전선로 신설 14,000m
송전탐 철거 7기</t>
  </si>
  <si>
    <t>김천혁신도시 택지개발구역내</t>
  </si>
  <si>
    <t>영동선 동백산~도계간 통신설비 신설 기타공사</t>
  </si>
  <si>
    <t>-동백산-도계간 통신설비 1식</t>
  </si>
  <si>
    <t>영동선 철도이설 동백산~도계간 전력설비 신설공사</t>
  </si>
  <si>
    <t>-전력설비 : 17.8km
-동백산외 2역 전력설비 1식</t>
  </si>
  <si>
    <t>영동선철도이설 전기신호설비 이설 기타공사</t>
  </si>
  <si>
    <t>-영동선 철도이설 지장신호설비 이설공사 1식(36과 통합)</t>
  </si>
  <si>
    <t>경춘선 망우~금곡간 전력설비 신설 기타공사</t>
  </si>
  <si>
    <t>-역간 배전선로 신설 17.2 ㎞
-역사 전기설비 신설 5 역</t>
  </si>
  <si>
    <t>수도권본부</t>
  </si>
  <si>
    <t>부산신항 2공구 궤도공사</t>
  </si>
  <si>
    <t>궤도부설 37.1km</t>
  </si>
  <si>
    <t>한림정-장유</t>
  </si>
  <si>
    <t>기술본부/궤도기술처</t>
  </si>
  <si>
    <t>병점차량기지역 궤도공사</t>
  </si>
  <si>
    <t>궤도부설 3.5km</t>
  </si>
  <si>
    <t>병점차량기지역</t>
  </si>
  <si>
    <t>단기</t>
  </si>
  <si>
    <t>망우~금곡 복선전철 궤도공사</t>
  </si>
  <si>
    <t>망우-금곡</t>
  </si>
  <si>
    <t>기술본부/궤도기술처</t>
  </si>
  <si>
    <t>포승~평택 복선전철 제1공구 노반 건설공사(T.K)</t>
  </si>
  <si>
    <t>토공6.3km, 교량7.7km</t>
  </si>
  <si>
    <t>평택시 오성면,고덕면 일원</t>
  </si>
  <si>
    <t>일괄입찰</t>
  </si>
  <si>
    <t>대천천 폐선 철도교량 주변 생태계복원사업공사</t>
  </si>
  <si>
    <t>교량 0.22km 및 주변지역</t>
  </si>
  <si>
    <t>대천</t>
  </si>
  <si>
    <t>비통제
(가지급금)</t>
  </si>
  <si>
    <t>품질안전단/품질환경처</t>
  </si>
  <si>
    <t>경부선 화명~구포간 427km012~426km740(하좌)
방음벽설치기타공사</t>
  </si>
  <si>
    <t>영남본부/시설운영사업단</t>
  </si>
  <si>
    <t>궤도공사중지로 발주연기</t>
  </si>
  <si>
    <t>경부선 삼성-남성현간 349km882~350km132(하좌)외 1개소 방음벽설치공사</t>
  </si>
  <si>
    <t xml:space="preserve">경부선 시흥-석수외 3개소 방음벽 설치공사 </t>
  </si>
  <si>
    <t>총연장 1,050m 
공사기간(착공일로부터 3개월)</t>
  </si>
  <si>
    <t>경부선 시흥-석수,경원선 망월사-회룡,경인선오류동역인근,경부선 신도림-구로간</t>
  </si>
  <si>
    <t>수도권본부/시설관리1팀</t>
  </si>
  <si>
    <t xml:space="preserve">경부고속철도 광명-천안아산간 방음벽 설치공사 </t>
  </si>
  <si>
    <t>총연장 300m 
공사기간(착공일로부터 60일)</t>
  </si>
  <si>
    <t>평택시 고덕면 동고리</t>
  </si>
  <si>
    <t>부산역 지장신호설비 이설공사</t>
  </si>
  <si>
    <t>-부산역 지정신호설비 이설 1식</t>
  </si>
  <si>
    <t>부산역</t>
  </si>
  <si>
    <t>월계~녹천 철도이설노반기타공사</t>
  </si>
  <si>
    <t>토공1.5km</t>
  </si>
  <si>
    <t>월계-녹천</t>
  </si>
  <si>
    <t>토목
(궤도)</t>
  </si>
  <si>
    <t>경부고속철도 부산차량기지 2단계 유치선증설공사</t>
  </si>
  <si>
    <t>유치선 신설 및 증설</t>
  </si>
  <si>
    <t>부산차량기지</t>
  </si>
  <si>
    <t>경전선 예당~득량 219k300부근외 3개소 방음벽설치공사</t>
  </si>
  <si>
    <t>방음벽설치 800m</t>
  </si>
  <si>
    <t>예당~득량
보성~명봉
황길~태금</t>
  </si>
  <si>
    <t>경부고속 2단계 부산/부산진 지장물 이설공사</t>
  </si>
  <si>
    <t>-부산/부산진역 지장설비 1식</t>
  </si>
  <si>
    <t>부산역/부산진역</t>
  </si>
  <si>
    <t>경부고속철도 오송, 김천역 궤도공사</t>
  </si>
  <si>
    <t>오송 3.3km
김천 3.6km</t>
  </si>
  <si>
    <t>오송역, 김천역</t>
  </si>
  <si>
    <t>경춘선 복선전철 김유정/남춘천역사 신축공사</t>
  </si>
  <si>
    <t>김유정 450㎡
남춘천 2,400㎡</t>
  </si>
  <si>
    <t>김유정역, 남춘천역</t>
  </si>
  <si>
    <t>경춘선 복선전철 춘천역사 신축공사</t>
  </si>
  <si>
    <t>춘천 3,300㎡</t>
  </si>
  <si>
    <t>춘천역</t>
  </si>
  <si>
    <t>경춘선 복선전철 변전건물 7개소 신축공사</t>
  </si>
  <si>
    <t>변전소 2개소, 급전구분소 4개소</t>
  </si>
  <si>
    <t>경춘선 일원</t>
  </si>
  <si>
    <t>성남~여주 복선전철 차량기지 건설공사(T.K)</t>
  </si>
  <si>
    <t>239,000㎡</t>
  </si>
  <si>
    <t>부발읍 일원</t>
  </si>
  <si>
    <t>영동선 봉화~거촌간 15km350부근외 2개소 
방음벽 설치공사</t>
  </si>
  <si>
    <t>강원본부/시설관리팀</t>
  </si>
  <si>
    <t>3분기</t>
  </si>
  <si>
    <t xml:space="preserve">부산신항 배후철도 전기신호설비 신설기타공사 </t>
  </si>
  <si>
    <t>-부산신항배후철도 전기신호설비 1식</t>
  </si>
  <si>
    <t>부산신항배후철도</t>
  </si>
  <si>
    <t xml:space="preserve">부산신항 배후철도 기계신호설비 신설기타공사 </t>
  </si>
  <si>
    <t>-부산신항배후철도 기계신호설비 1식</t>
  </si>
  <si>
    <t>경춘선 금곡~춘천간 광전송선로 이중화 신설공사</t>
  </si>
  <si>
    <t>-금곡-춘천 광전송선로 설비 1식</t>
  </si>
  <si>
    <t>일산선 마두외 2개역사 승강설비 설치공사</t>
  </si>
  <si>
    <t>3개역사</t>
  </si>
  <si>
    <t>마두, 주엽, 모란역</t>
  </si>
  <si>
    <t>경부선 김천~대신간 외2개소 방음벽설치공사</t>
  </si>
  <si>
    <t>방음벽 0.96Km</t>
  </si>
  <si>
    <t>김천~대신외 2개소</t>
  </si>
  <si>
    <t>충청지역본부/시설관리팀</t>
  </si>
  <si>
    <t>수도권 북부내륙화물기지 인입철도 노반기타공사</t>
  </si>
  <si>
    <t>토공3.5km, 교량0.2km</t>
  </si>
  <si>
    <t>봉암-문산</t>
  </si>
  <si>
    <t>기타</t>
  </si>
  <si>
    <t>호남선 연산~논산 내적구교 확장공사</t>
  </si>
  <si>
    <t>경부선 남성현~청도간 중천구교외 1개소 교량 개량공사</t>
  </si>
  <si>
    <t>영남본부/시설관리팀</t>
  </si>
  <si>
    <t>영동선 철도이설 동백산역사 신축공사</t>
  </si>
  <si>
    <t>동백산 1,600㎡</t>
  </si>
  <si>
    <t>동백산역</t>
  </si>
  <si>
    <t>부산신항만 배후철도 진례~녹산간 전차선로 신설공사</t>
  </si>
  <si>
    <t>-전철보조구분소 신설 : 2개소
-전차선로 신설 : 약 22.9㎞</t>
  </si>
  <si>
    <t>호남고속철도 기존선구간 전철전력설비 이설공사</t>
  </si>
  <si>
    <t>-오송구간 및 익산구간의 지장되는 전기설비 이설1식</t>
  </si>
  <si>
    <t>호남고속철도 익산</t>
  </si>
  <si>
    <t>월계~녹천 철도이설 신호설비 신설 기타공사</t>
  </si>
  <si>
    <t>월계-녹천 신호설비 1식</t>
  </si>
  <si>
    <t>신청사 전산실 이전공사</t>
  </si>
  <si>
    <t>서버등장비 약 100대 이전
이전용역 관리 및 보험 등</t>
  </si>
  <si>
    <t>대전</t>
  </si>
  <si>
    <t>UPS, LAN 및 전력망 구성
전산실 및 관제실 설비 등</t>
  </si>
  <si>
    <t>각층별 스위칭및 백본장비
기계실 UPS 등</t>
  </si>
  <si>
    <t>4분기</t>
  </si>
  <si>
    <t xml:space="preserve">충북선 주덕-달천간 광산건널목 입체화공사 </t>
  </si>
  <si>
    <t>수원~인천 복선전철 달월, 논현, 월곶역사 신축공사</t>
  </si>
  <si>
    <t>월곶2,457, 달현1,198㎡
논현3,749㎡</t>
  </si>
  <si>
    <t>달월역,논현역,월곶역</t>
  </si>
  <si>
    <t>수원~인천 복선전철 소래, 논현택지역사 신축공사</t>
  </si>
  <si>
    <t>소래3,255㎡, 
논현택지 4,672㎡</t>
  </si>
  <si>
    <t>소래역,논현택지역</t>
  </si>
  <si>
    <t>수원~인천 복선전철 남동, 승기역사 신축공사</t>
  </si>
  <si>
    <t>남동2,317㎡, 
승기2,208㎡</t>
  </si>
  <si>
    <t>남동역,승기역</t>
  </si>
  <si>
    <t>수원~인천 복선전철 송도, 연수역사 신축공사</t>
  </si>
  <si>
    <t>송도3,591㎡
연수2,316㎡</t>
  </si>
  <si>
    <t>송도역,연수역</t>
  </si>
  <si>
    <t>오빈역 840㎡</t>
  </si>
  <si>
    <t>오빈역</t>
  </si>
  <si>
    <t>수원~인천 복선전철 오이도~송도 궤도공사</t>
  </si>
  <si>
    <t>궤도부설 36.1km</t>
  </si>
  <si>
    <t>오이도-송도</t>
  </si>
  <si>
    <t>왕십리~선릉 복선전철 강남구청/삼릉역사 신축공사</t>
  </si>
  <si>
    <t>강남구청14,776㎡, 
삼릉 15,320㎡</t>
  </si>
  <si>
    <t>강남구청역,삼릉역</t>
  </si>
  <si>
    <t>왕십리~선릉 복선전철 성수/청담역사 신축공사</t>
  </si>
  <si>
    <t>청담13,034㎡, 
성수 9,973㎡</t>
  </si>
  <si>
    <t>성수역,첨담역</t>
  </si>
  <si>
    <t>오리~수원 복선전철 추가 2개역 신축공사</t>
  </si>
  <si>
    <t>추가1  13,243㎡, 
추가2  12,899㎡</t>
  </si>
  <si>
    <t>오리-기흥</t>
  </si>
  <si>
    <t>오리~수원 복선전철 신갈, 기흥역사 신축공사</t>
  </si>
  <si>
    <t>신갈 9,011㎡, 
상갈  12,110㎡</t>
  </si>
  <si>
    <t>신갈역,기흥역</t>
  </si>
  <si>
    <t>경부고속 2단계 건축부대 대전역 전기설비 신설공사</t>
  </si>
  <si>
    <t>-대전역사 증측에 따른 전기설비 설비 1식</t>
  </si>
  <si>
    <t>대전역</t>
  </si>
  <si>
    <t>덕소~원주 복선전철 오빈역사 전력설비 신설공사</t>
  </si>
  <si>
    <t>-오빈역 전력설비 1식</t>
  </si>
  <si>
    <t>경부고속 2단계 대전역사 통신설비공사</t>
  </si>
  <si>
    <t>-대전역사 증측에 따른 통신설비 1식</t>
  </si>
  <si>
    <t>12월</t>
  </si>
  <si>
    <t>덕소~원주 복선전철 오빈역사 통신설비 신설공사</t>
  </si>
  <si>
    <t>-오빈역 통신설비 1식</t>
  </si>
  <si>
    <t>12월</t>
  </si>
  <si>
    <t>미정</t>
  </si>
  <si>
    <t>도시형 자기부상열차 실용화사업 시범노선 건설공사</t>
  </si>
  <si>
    <t>교량 6.1km, 정거장 5개소, 기지 1개소, 검수 1식 등</t>
  </si>
  <si>
    <t>인천광역시 중구 영종동~용유동</t>
  </si>
  <si>
    <t>신성장사업단/자기부상철도처</t>
  </si>
  <si>
    <t>232건</t>
  </si>
  <si>
    <t>금곡~춘천 복선전철</t>
  </si>
  <si>
    <t>금곡~춘천간 무절연AF궤도회로장치 구매</t>
  </si>
  <si>
    <t>장기</t>
  </si>
  <si>
    <t>일반철도</t>
  </si>
  <si>
    <t>엘에스산전㈜
2009-02-20</t>
  </si>
  <si>
    <t>금곡~춘천간 자동폐색제어장치 구매</t>
  </si>
  <si>
    <t>일반경쟁</t>
  </si>
  <si>
    <t>유경제어㈜
2009-02-16</t>
  </si>
  <si>
    <t>중부내륙화물기지</t>
  </si>
  <si>
    <t>중부내륙 화물기지 LED형 신호기구 구매</t>
  </si>
  <si>
    <t>중부내륙 화물기지 선로전환기 구매</t>
  </si>
  <si>
    <t>유경제어㈜
2009-02-17</t>
  </si>
  <si>
    <t>순천~여수 복선전철</t>
  </si>
  <si>
    <t>순천~여수 전자연동장치 구매</t>
  </si>
  <si>
    <t>장기</t>
  </si>
  <si>
    <t>일반철도</t>
  </si>
  <si>
    <t>순천~여수 무절연AF궤도회로장치 구매</t>
  </si>
  <si>
    <t>(주)혁신전공사
2009-02-17</t>
  </si>
  <si>
    <t>순천~여수 자동폐색제어장치 구매</t>
  </si>
  <si>
    <t>순천~여수 LED형 신호기구 구매</t>
  </si>
  <si>
    <t>순천~여수 선로전환기(NS-AM형,MJ-81형) 구매</t>
  </si>
  <si>
    <t>유경제어㈜
2009-02-17
삼성에스디에스㈜
2009-02-27</t>
  </si>
  <si>
    <t>장항선개량</t>
  </si>
  <si>
    <t>신창~대야 궤도회로기능감시장치 구매</t>
  </si>
  <si>
    <t>㈜바이네트
2009-03-11</t>
  </si>
  <si>
    <t>덕소~원주복선전철</t>
  </si>
  <si>
    <t>중앙선 용문~서원주간 무절연AF궤도회로장치 구매</t>
  </si>
  <si>
    <t>신우이엔지㈜
2009-02-20</t>
  </si>
  <si>
    <t>중앙선 용문~서원주간 자동폐색제어장치 구매</t>
  </si>
  <si>
    <t>중앙선 용문~서원주간 선로전환기 구매</t>
  </si>
  <si>
    <t>중앙선 용문~서원주간 LED형 신호기구 구매</t>
  </si>
  <si>
    <t>삼랑진~진주복선전철</t>
  </si>
  <si>
    <t>삼랑진~마산간 전자연동장치 구매</t>
  </si>
  <si>
    <t>유경제어㈜
2009-02-18</t>
  </si>
  <si>
    <t>삼랑진~마산간 무절연AF궤도회로장치  구매</t>
  </si>
  <si>
    <t>신우이엔지㈜
2009-02-18</t>
  </si>
  <si>
    <t>삼랑진~마산간 자동폐색제어장치 구매</t>
  </si>
  <si>
    <t>삼랑진~마산간 LED형 신호기구 구매</t>
  </si>
  <si>
    <t>삼랑진~마산간 선로전환기(NS-AM형,MJ-81형) 구매</t>
  </si>
  <si>
    <t>용산~문산복선전철</t>
  </si>
  <si>
    <t>수색～문산간 궤도회로기능감시장치 구매</t>
  </si>
  <si>
    <t>경부고속철도(2단계)</t>
  </si>
  <si>
    <t>경부고속철도 2단계 역무용통신설비 구매</t>
  </si>
  <si>
    <t>협상에의한계약</t>
  </si>
  <si>
    <t>계속비</t>
  </si>
  <si>
    <t>고속</t>
  </si>
  <si>
    <t>통신</t>
  </si>
  <si>
    <t>전기사업단/신호통신처</t>
  </si>
  <si>
    <t>계약진행중</t>
  </si>
  <si>
    <t>2월</t>
  </si>
  <si>
    <t>전산물품 구매</t>
  </si>
  <si>
    <t>컴퓨터</t>
  </si>
  <si>
    <t>2단계           경쟁입찰</t>
  </si>
  <si>
    <t>관리본부/정보관리처</t>
  </si>
  <si>
    <t>한국휴렛펙커드㈜
2009-03-20</t>
  </si>
  <si>
    <t>고속철도 2단계</t>
  </si>
  <si>
    <t>디젤기관차 연료(경유) 구매</t>
  </si>
  <si>
    <t>고속철도</t>
  </si>
  <si>
    <t>궤도</t>
  </si>
  <si>
    <t>중앙기술단/공사차량팀</t>
  </si>
  <si>
    <t>삼한물산㈜
2009-02-12</t>
  </si>
  <si>
    <t>경부고속2단계 대구~부산간 전철제어반 구매</t>
  </si>
  <si>
    <t>엔텍월드㈜
2009-03-23</t>
  </si>
  <si>
    <t>경부고속2단계 대구~부산간 큐비클형 가스절연개폐장치 구매</t>
  </si>
  <si>
    <t>엘에스산전㈜
2009-04-09</t>
  </si>
  <si>
    <t>중앙선 국수-용문</t>
  </si>
  <si>
    <t>중앙선 국수-용문간 고장점표정장치 구매</t>
  </si>
  <si>
    <t>장기계속</t>
  </si>
  <si>
    <t>㈜비츠로시스
2009-03-30</t>
  </si>
  <si>
    <t>중앙선 국수-용문간 전철용 저압배전반 구매</t>
  </si>
  <si>
    <t>(유)동인텍크
2009-03-30</t>
  </si>
  <si>
    <t>중앙선 제천~도담</t>
  </si>
  <si>
    <t>중앙선 제천~도담간 단권변압기(5000KV) 구매</t>
  </si>
  <si>
    <t>동아전기
2009-05-11</t>
  </si>
  <si>
    <t>중앙선 제천~도담간 전철제어반 구매</t>
  </si>
  <si>
    <t>엔텍월드㈜
2009-03-24</t>
  </si>
  <si>
    <t>중앙선 제천~도담간 고장점표정장치 구매</t>
  </si>
  <si>
    <t>세종전기공업㈜
2009-04-07</t>
  </si>
  <si>
    <t>중앙선 제천~도담간 전철용 저압배전반 구매</t>
  </si>
  <si>
    <t>㈜일산전기
2009-03-31</t>
  </si>
  <si>
    <t>전라선 복선 전철화</t>
  </si>
  <si>
    <t>전라선,동순천~광양 및 순천~여수간 통신제어장치(CU) 구매(구매조건부 신제품)</t>
  </si>
  <si>
    <t>㈜씨엔에테크
2009-03-17</t>
  </si>
  <si>
    <t>전라선 복선전철</t>
  </si>
  <si>
    <t xml:space="preserve">전라선 신리~임실간 배전반 구매(중소기업제품) </t>
  </si>
  <si>
    <t>화승전기
2009-03-17</t>
  </si>
  <si>
    <t>3월</t>
  </si>
  <si>
    <t>경춘선</t>
  </si>
  <si>
    <t>금곡~춘천간 청동연선 구매(BZ 65㎟)</t>
  </si>
  <si>
    <t>일진전기
2009-02-27</t>
  </si>
  <si>
    <t>금곡~춘천간 청동연선 구매(BZ 12㎟)</t>
  </si>
  <si>
    <t>전라선 순천~여수</t>
  </si>
  <si>
    <t>순천~여수간 청동연선 구매(CCS 65㎟)</t>
  </si>
  <si>
    <t>순천~여수간 청동연선 구매(BZ 12㎟)</t>
  </si>
  <si>
    <t>경전선 삼랑진~진주</t>
  </si>
  <si>
    <t xml:space="preserve">삼랑진~진주간 청동연선구매 (BZ 12㎟) </t>
  </si>
  <si>
    <t>망우-금곡 복선전철</t>
  </si>
  <si>
    <t>망우~금곡간 청동연선 구매(BZ 65㎟)</t>
  </si>
  <si>
    <t>광역</t>
  </si>
  <si>
    <t>망우~금곡간 청동연선 구매(BZ 12㎟)</t>
  </si>
  <si>
    <t>중앙선 덕소~원주</t>
  </si>
  <si>
    <t>덕소~원주간 카드뮴 동연선구매(CDCU 80㎟)</t>
  </si>
  <si>
    <t>일진전기
2009-03-17</t>
  </si>
  <si>
    <t>덕소~원주간 카드뮴 동연선구매(CDCU 70㎟)</t>
  </si>
  <si>
    <t>덕소~원주간 카드뮴 동연선구매(CDCU 10㎟)</t>
  </si>
  <si>
    <t>영동선 철도이설</t>
  </si>
  <si>
    <t>영동선철도이설 카드뮴동연선 구매 (CdCu 70㎟)</t>
  </si>
  <si>
    <t>영동선철도이설 카드뮴동연선 구매(CdCu 10㎟)</t>
  </si>
  <si>
    <t>제천~도담간 카드뮴동연선구매(CDCU 70㎟)</t>
  </si>
  <si>
    <t>제천~도담간 카드뮴동연선구매(CDCU 10㎟)</t>
  </si>
  <si>
    <t>금곡~춘천간 트롤리선 구매(CU 110㎟)</t>
  </si>
  <si>
    <t>넥상스코리아㈜
2009-02-27</t>
  </si>
  <si>
    <t>덕소~원주간 트롤리선 구매(CU 110㎟)</t>
  </si>
  <si>
    <t>덕소~원주간 트롤리선 구매(CU 170㎟)</t>
  </si>
  <si>
    <t>영동선철도이설 트롤리선 구매(CU 110㎟)</t>
  </si>
  <si>
    <t>순천~여수간 트롤리선 구매(CU 110㎟)</t>
  </si>
  <si>
    <t>제천~도담간 트롤리선 구매(CU 110㎟)</t>
  </si>
  <si>
    <t>삼랑진~진주간 트롤리선 구매(CU 110㎟)</t>
  </si>
  <si>
    <t xml:space="preserve">망우~금곡간 트롤리선 구매(CU 110㎟) </t>
  </si>
  <si>
    <t>삼랑진~진주간 강심동연선구매 (CCS 65㎟)</t>
  </si>
  <si>
    <t>대보시엔엠
2009-03-02</t>
  </si>
  <si>
    <t>전라선 순천~여수간 고장점표정반 구매</t>
  </si>
  <si>
    <t>㈜비츠로시스
2009-04-08</t>
  </si>
  <si>
    <t>전라선 순천~여수간 전철용 저압배전반 구매</t>
  </si>
  <si>
    <t>디투엔지니어링
2009-04-13</t>
  </si>
  <si>
    <t>전라선 순천~여수간 덕양SS 154kV케이블 구매</t>
  </si>
  <si>
    <t>대한전선
2009-04-22</t>
  </si>
  <si>
    <t xml:space="preserve">경부선 </t>
  </si>
  <si>
    <t>경부선 당정역외 3개역사 배전반(중소기업제품) 구매</t>
  </si>
  <si>
    <t>수탁</t>
  </si>
  <si>
    <t>신정보개발
2009-04-24</t>
  </si>
  <si>
    <t>1분기 용접설비 유지보수품</t>
  </si>
  <si>
    <t>SEM유로드라이브코리아㈜
2009-03-18</t>
  </si>
  <si>
    <t>전라선 순천~여수간 가스절연개폐장치(GIS) 구매</t>
  </si>
  <si>
    <t>일진전기
2009-04-21</t>
  </si>
  <si>
    <t>전라선 순천~여수간 단권변압기 구매</t>
  </si>
  <si>
    <t>한국전기공업협동조합
2009-05-13</t>
  </si>
  <si>
    <t>경부고속2단계 대구~부산간 154KV케이블 구매</t>
  </si>
  <si>
    <t>경부고속2단계 대구~부산간 고장점표정반 구매</t>
  </si>
  <si>
    <t>세종전기공업(주)
2009-04-08</t>
  </si>
  <si>
    <t>경부고속철도2단계 동대구~울산간  저압배전반구매(중소기업 제품))</t>
  </si>
  <si>
    <t>서한전기공업(주)
2009-03-26</t>
  </si>
  <si>
    <t>경부고속철도2단계 울산~부산간  저압배전반구매(중소기업 제품)</t>
  </si>
  <si>
    <t>㈜케이디파워
2009-03-30</t>
  </si>
  <si>
    <t>경부고속철도 동대구~부산간 통신제어장치(CU) 구매(구매조건부 신제품)</t>
  </si>
  <si>
    <t>중앙선 국수-용문간 단권변압기 구매</t>
  </si>
  <si>
    <t>한국전기공업협동조합
2009-05-12</t>
  </si>
  <si>
    <t>중앙선 국수-용문간 전철제어반 구매</t>
  </si>
  <si>
    <t>순천~여수간 및 동순천~광양간 22.9kV케이블 구매</t>
  </si>
  <si>
    <t>힌국전선공업
2009-03-26</t>
  </si>
  <si>
    <t>계약진행중</t>
  </si>
  <si>
    <t>신안산선 복선전철 제7공구 노반 기본설계</t>
  </si>
  <si>
    <t>신안산선 복선전철 제8공구 노반 기본설계</t>
  </si>
  <si>
    <t>(단위 : 백만원)</t>
  </si>
  <si>
    <t>11월</t>
  </si>
  <si>
    <t>토목</t>
  </si>
  <si>
    <t>동해선 포항~삼척간 제2공구 문화재 시굴조사 용역</t>
  </si>
  <si>
    <t>동해선 포항~삼척간 제3공구 문화재 시굴조사 용역</t>
  </si>
  <si>
    <t>감리</t>
  </si>
  <si>
    <t>제한경쟁</t>
  </si>
  <si>
    <t>단차</t>
  </si>
  <si>
    <t>5월</t>
  </si>
  <si>
    <t>일반경쟁</t>
  </si>
  <si>
    <t>4월</t>
  </si>
  <si>
    <t>광역철도</t>
  </si>
  <si>
    <t>일반철도</t>
  </si>
  <si>
    <t>3월</t>
  </si>
  <si>
    <t>장기</t>
  </si>
  <si>
    <t>고속철도</t>
  </si>
  <si>
    <t>토목</t>
  </si>
  <si>
    <t>5월</t>
  </si>
  <si>
    <t>제한경쟁</t>
  </si>
  <si>
    <t>충북선 오송~청주간 궁평지하차도 표면처리공사</t>
  </si>
  <si>
    <t>(주)서한종합건축사사무소(09.03.17)</t>
  </si>
  <si>
    <t>계약진행중</t>
  </si>
  <si>
    <t>3월</t>
  </si>
  <si>
    <t>4월</t>
  </si>
  <si>
    <t>1월</t>
  </si>
  <si>
    <t>12월</t>
  </si>
  <si>
    <t>(주)유신코퍼레이션('09.03.12)</t>
  </si>
  <si>
    <t>(재)한국산업개발연구원('09.03.06)</t>
  </si>
  <si>
    <t>㈜에이알텍
('09.04.01)</t>
  </si>
  <si>
    <t>동신기술개발㈜
(09.03.27)</t>
  </si>
  <si>
    <t>대아티아이주식회사 ('09.03.26)</t>
  </si>
  <si>
    <t>3월</t>
  </si>
  <si>
    <t>일반경쟁</t>
  </si>
  <si>
    <t>8월</t>
  </si>
  <si>
    <t>폐기물</t>
  </si>
  <si>
    <t>관리본부/정보관리처</t>
  </si>
  <si>
    <t>기술본부/궤도기술처</t>
  </si>
  <si>
    <t>신성장사업단/자기부상철도처</t>
  </si>
  <si>
    <t>미군DRMO 이전 지연</t>
  </si>
  <si>
    <t>자체감리시행으로 
발주연기</t>
  </si>
  <si>
    <t>포항~삼척간 복선전철 신호설비 기본설계</t>
  </si>
  <si>
    <t>(주)대우엔지니어링('09.03.30)</t>
  </si>
  <si>
    <t>호남고속철도 기존선구간 지장신호설비 이설 실시설계</t>
  </si>
  <si>
    <t>세종기술㈜ ('09.03.30)</t>
  </si>
  <si>
    <t>문엔지니어링㈜
('09.04.17)</t>
  </si>
  <si>
    <t>DRMO 철도 인입선 신설에 따른 CTC관제설비 S/W 개수용역</t>
  </si>
  <si>
    <t>㈜신성엔지니어링 
('09.04.28)</t>
  </si>
  <si>
    <t>성남~여주 복선전철 제5,6,8공구 노반건설공사 검측 및 자문감리용역</t>
  </si>
  <si>
    <t>성남~여주 복선전철 제7ㆍ9공구 노반건설공사 전면책임감리용역</t>
  </si>
  <si>
    <t>PCRM 유지보수용역</t>
  </si>
  <si>
    <t>㈜인페인터
('09.04.22)</t>
  </si>
  <si>
    <t>경부2단계 지진감시시스템 구축용역</t>
  </si>
  <si>
    <t>한국지질자원연구원
('09.04.21)</t>
  </si>
  <si>
    <t>오리~수원간 복선전철 통신유도대책 설계용역</t>
  </si>
  <si>
    <t>제천~도담간 복선전철 통신유도대책 추가 설계용역</t>
  </si>
  <si>
    <t>용신환경개발주식회사 ('09.03.24)</t>
  </si>
  <si>
    <t>㈜선진엔지니어링
('09.04.22)</t>
  </si>
  <si>
    <t>포항~삼척간 철도건설에 따른 통신설비 기본설계</t>
  </si>
  <si>
    <t>동양정보통신기술㈜
('09.04.13)</t>
  </si>
  <si>
    <t>경원선 월계~녹천간 철도이설 통신설비 추가 실시설계</t>
  </si>
  <si>
    <t>부산신항진입철도 및 임항철도 통신설비 실시설계</t>
  </si>
  <si>
    <t>왕십리~선릉간 복선전철 통신설비 추가 실시설계</t>
  </si>
  <si>
    <t>동양정보통신기술㈜ (09.03.30)</t>
  </si>
  <si>
    <t>경부고속철도 대구도심 4차 문화유적 발굴조사</t>
  </si>
  <si>
    <t>재단법인성림문화재연구원('09.03.04)</t>
  </si>
  <si>
    <t>㈜안세기술
(09.05.26)</t>
  </si>
  <si>
    <t>㈜안세기술
(09.05.20)</t>
  </si>
  <si>
    <t>경부선 남성현-청도간 중천구교외 1개소 교량 개량공사 실시설계 용역</t>
  </si>
  <si>
    <t>영남본부/시설관리팀</t>
  </si>
  <si>
    <t>경전선 진주~광양 복선화사업 사후환경영향 조사용역</t>
  </si>
  <si>
    <t>호남본부/경전선팀</t>
  </si>
  <si>
    <t>망우~금곡 복선전철 복선전철 갈매역외 3개역 및 변전 건물 전면책임감리용역</t>
  </si>
  <si>
    <t>중앙선 서원주역 신설 및 석불역외 4개역 추가 실시설계</t>
  </si>
  <si>
    <t>경원선 월계~녹천간 철도이설 통신유도대책 설계용역</t>
  </si>
  <si>
    <t>파원엔지니어링
('09.03.17)</t>
  </si>
  <si>
    <t>경의선 용산~가좌간 통신설비 추가 실시설계</t>
  </si>
  <si>
    <t>㈜한국나이스기술단
(09.05.18)</t>
  </si>
  <si>
    <t>군장산단 인입철도 교통영향평가</t>
  </si>
  <si>
    <t>기술본부/기술계획처</t>
  </si>
  <si>
    <t>㈜경동기술공사('09.05.20)</t>
  </si>
  <si>
    <t>군장산단 인입철도 환경영향평가</t>
  </si>
  <si>
    <t>㈜평화엔지니어링('09.05.20)</t>
  </si>
  <si>
    <t>대전도심 통과구간 CTC관제설비 S/W 개수용역</t>
  </si>
  <si>
    <t>부산국제철도 및 물류산업전 홍보부스 설치</t>
  </si>
  <si>
    <t>㈜인들디자인
('09.05.15)</t>
  </si>
  <si>
    <t>삼랑진~진주 복선전철 반성역사 실시설계</t>
  </si>
  <si>
    <t>KMT건축사사무소('09.05.22)</t>
  </si>
  <si>
    <t>삼랑진~진주 복선전철 진주역사 보완설계</t>
  </si>
  <si>
    <t>㈜유일엔지니어링종합건축사사무소('09.05.25)</t>
  </si>
  <si>
    <t>오송역 CTC관제설비 S/W 개수용역</t>
  </si>
  <si>
    <t>익산~대야 복선전철 환경영향평가</t>
  </si>
  <si>
    <t>중앙선 용문~원주간 열차무선설비 추가 실시설계</t>
  </si>
  <si>
    <t>덕소~원주 서원주외 5역, 오빈역, 제천~쌍용 송학SSP외 2동 전력설비 실시설계</t>
  </si>
  <si>
    <t>㈜대경기술단</t>
  </si>
  <si>
    <t>영동선철도이설에 따른 CTC관제설비 S/W개수 용역</t>
  </si>
  <si>
    <t>사업구상 용역</t>
  </si>
  <si>
    <t>사후평가 용역</t>
  </si>
  <si>
    <t>성남~여주 복선전철 제5,6공구 노반공사 건설폐기물처리용역</t>
  </si>
  <si>
    <t>수도권본부/건설2처</t>
  </si>
  <si>
    <t>도시형 자기부상열차 실용화사업 시범노선 건설공사 전면책임감리용역</t>
  </si>
  <si>
    <t>e-Learning 시스템 도입용역</t>
  </si>
  <si>
    <t>KR 브랜드 및 슬로건 개발</t>
  </si>
  <si>
    <t>포승~평택 철도건설 환경영향평가</t>
  </si>
  <si>
    <t>익산~대야 복선전철 교통영향평가</t>
  </si>
  <si>
    <t>호남고속철도(광주-목포) 교통영향평가</t>
  </si>
  <si>
    <t>호남고속철도(광주-목포) 환경영향평가</t>
  </si>
  <si>
    <t>시설본부/시설관리처</t>
  </si>
  <si>
    <t>성남~여주 복선전철 제3,4공구 노반공사 건설폐기물처리용역</t>
  </si>
  <si>
    <t>성남~여주 복선전철 제7,9공구 노반건설공사 건설폐기물처리용역</t>
  </si>
  <si>
    <t>방음벽 설치공사 폐기물 처리용역</t>
  </si>
  <si>
    <t>호남선 연산-논산간 내적구교 확장공사 실시설계 용역</t>
  </si>
  <si>
    <t>중앙선 덕소~아신간 용지 및 시설물 배치측량 용역(총체, 제1차)</t>
  </si>
  <si>
    <t>강원본부/중앙선PM팀</t>
  </si>
  <si>
    <t>고속철도용 레일화차 운송</t>
  </si>
  <si>
    <t>부산역 CTC관제설비 S/W 개수용역</t>
  </si>
  <si>
    <t>2009회계연도 회계감사 용역</t>
  </si>
  <si>
    <t>경부고속철도 울산~부산간(궤도5공구)궤도부설기타공사 건설폐기물 처리용역</t>
  </si>
  <si>
    <t>일반
용역</t>
  </si>
  <si>
    <t>경부고속철도(울산~부산간)궤도 및 기타공사 환경영향조사용역</t>
  </si>
  <si>
    <t>고속철도 김천변전소 지장송전선로 이설공사 감리용역</t>
  </si>
  <si>
    <t>충청본부/일반철도PM팀</t>
  </si>
  <si>
    <t>동해남부선 제1,2,3공구 건설폐기물처리용역</t>
  </si>
  <si>
    <t>영남본부/동해남부PM</t>
  </si>
  <si>
    <t>동해남부선 제1,2,3공구 임목폐기물처리용역</t>
  </si>
  <si>
    <t>부산신항 배후철도건설 장유, 녹산역사외 녹산검수시설 건물 신축공사 폐기물처리용역</t>
  </si>
  <si>
    <t>부산신항 배후철도건설 한림정외 2개역사(진영,진례) 건물 신축공사 폐기물처리용역</t>
  </si>
  <si>
    <t>영동선 동백산~도계간 철도이설 건설공사 궤도 전면책임감리용역</t>
  </si>
  <si>
    <t>시설관리처/노반궤도관리팀</t>
  </si>
  <si>
    <t>호남고속철도 제3-2공구 전면책임감리용역</t>
  </si>
  <si>
    <t>호남고속철도 현장 홍보관 설치</t>
  </si>
  <si>
    <t>자산개발처/자산개발팀</t>
  </si>
  <si>
    <t>경부선 시흥-석수외 3개소 방음벽 설치폐기물 처리</t>
  </si>
  <si>
    <t>노량진역 환승통로 건설 토목공사 전면책임감리용역</t>
  </si>
  <si>
    <t>덕소~원주 복선전철 서원주역사 실시설계</t>
  </si>
  <si>
    <t>㈜혜원까치종합건축사사무소 ('09.05.26)</t>
  </si>
  <si>
    <t>도시형 자기부상열차 실용화사업 시범노선 건설 사후환경조사 용역</t>
  </si>
  <si>
    <t>도시형 자기부상열차 실용화사업 시범노선 건설 폐기물 처리용역</t>
  </si>
  <si>
    <t>부산~울산 복선전철 남창~덕하 재보완설계</t>
  </si>
  <si>
    <t>부산~울산 복선전철 설계감리</t>
  </si>
  <si>
    <t>부산~울산 복선전철 월내~남창 재보완설계</t>
  </si>
  <si>
    <t>부산~울산 복선전철 일광~월내 재보완설계</t>
  </si>
  <si>
    <t>삼랑진~진주 복선전철 변전건물 3개소 신축설계</t>
  </si>
  <si>
    <t>건설본부/토목궤도팀</t>
  </si>
  <si>
    <t>천안아산역사 하부공간 개발을 위한 타당성조사</t>
  </si>
  <si>
    <t>한반도통합철도망 구축관련 용역</t>
  </si>
  <si>
    <t>호남고속철도 전남권 문화재 지표조사</t>
  </si>
  <si>
    <t>호남선 부황-논산간 덕지지하도 설치공사 전면책임감리용역</t>
  </si>
  <si>
    <t>경부고속철도 6-4공구 노반공사 폐기물 처리용역</t>
  </si>
  <si>
    <t>충청본부/건설처</t>
  </si>
  <si>
    <t>경춘선 복선전철 김유정/남춘천역사 신축공사 책임감리용역</t>
  </si>
  <si>
    <t>경춘선 복선전철 변전건물 7개소 신축공사 책임감리용역</t>
  </si>
  <si>
    <t>경춘선 복선전철 춘천역사 신축공사 책임감리용역</t>
  </si>
  <si>
    <t>영동선 동백산~도계간 건축설비 기타공사 전면책임감리용역(총체, 제1차)</t>
  </si>
  <si>
    <t>건물</t>
  </si>
  <si>
    <t>건설본부/건축팀</t>
  </si>
  <si>
    <t>경부선 남성현-청도간 중천구교외 1개소 교량 개량공사 감리용역</t>
  </si>
  <si>
    <t>공단 홍보 영상물 제작</t>
  </si>
  <si>
    <t>㈜삼안('09.04.29)</t>
  </si>
  <si>
    <t>9월</t>
  </si>
  <si>
    <t>계속비</t>
  </si>
  <si>
    <t>전기</t>
  </si>
  <si>
    <t>KR연구원/기준심사처</t>
  </si>
  <si>
    <t>국토부담당부서 보류
(고속/일반철도예산 구분)</t>
  </si>
  <si>
    <t>철도설계편람(신호제어분야) 고속철도 제정 및 일반철도 개정 통합용역</t>
  </si>
  <si>
    <t>신호</t>
  </si>
  <si>
    <t>철도설계편람(정보통신분야) 고속철도 제정 및 일반철도 개정 통합용역</t>
  </si>
  <si>
    <t>5월</t>
  </si>
  <si>
    <t>8월</t>
  </si>
  <si>
    <t>연구</t>
  </si>
  <si>
    <t>최고운행속도 350Km/h 고속전차선로 설계기술개발</t>
  </si>
  <si>
    <t>일반경쟁</t>
  </si>
  <si>
    <t>계속비</t>
  </si>
  <si>
    <t>고속철도</t>
  </si>
  <si>
    <t>전차선</t>
  </si>
  <si>
    <t>KR연구원(신기술개발처)</t>
  </si>
  <si>
    <t>연구과제선정 지연</t>
  </si>
  <si>
    <t>최고운행속도 350Km/h 열차제어 속도향상방안 및 열차제어시스템 국산화개발</t>
  </si>
  <si>
    <t>신호</t>
  </si>
  <si>
    <t>대전도심구간 지장신호설비 이설공사 책임감리용역</t>
  </si>
  <si>
    <t>대구도심구간 지장신호설비 이설공사 책임감리용역</t>
  </si>
  <si>
    <t>4월</t>
  </si>
  <si>
    <t>4월</t>
  </si>
  <si>
    <t>5월</t>
  </si>
  <si>
    <t>5월</t>
  </si>
  <si>
    <t>분당선 선릉~오리역간 분당터널내 연결송수관설치 기타공사</t>
  </si>
  <si>
    <t>장기</t>
  </si>
  <si>
    <t>일반철도</t>
  </si>
  <si>
    <t>4월</t>
  </si>
  <si>
    <t>5월</t>
  </si>
  <si>
    <t>설계</t>
  </si>
  <si>
    <t>제천~쌍용 복선전철 송학보조구분소외 2동 신축설계</t>
  </si>
  <si>
    <t>일반경쟁</t>
  </si>
  <si>
    <t>건축</t>
  </si>
  <si>
    <t>기술본부/건축기술처</t>
  </si>
  <si>
    <t>(단위 : 백만원)</t>
  </si>
  <si>
    <t>일련번호</t>
  </si>
  <si>
    <t>발주시기
(당초)</t>
  </si>
  <si>
    <t>발주분기</t>
  </si>
  <si>
    <t>공 사 건 명</t>
  </si>
  <si>
    <t>사업규모</t>
  </si>
  <si>
    <t>공사지역</t>
  </si>
  <si>
    <t>공사구분</t>
  </si>
  <si>
    <t>공사규모</t>
  </si>
  <si>
    <t>2009년도
예산</t>
  </si>
  <si>
    <t>예산구분</t>
  </si>
  <si>
    <t>사업별</t>
  </si>
  <si>
    <t>공종</t>
  </si>
  <si>
    <t>발주요구부서
(본부/처)</t>
  </si>
  <si>
    <t>발주 현황</t>
  </si>
  <si>
    <t>공고일</t>
  </si>
  <si>
    <t>1분기</t>
  </si>
  <si>
    <t>경부고속철도 오송역, 김천구미역 지열설비 신설공사</t>
  </si>
  <si>
    <t>지열교환기
오송 : 150m×150A×67공
김천 : 150m×150A×44공</t>
  </si>
  <si>
    <t>오송 및 김천구미역사</t>
  </si>
  <si>
    <t>건축</t>
  </si>
  <si>
    <t>충청지역본부/고속역사PM팀</t>
  </si>
  <si>
    <t>신흥개발('09.3.31)</t>
  </si>
  <si>
    <t>전라선 신리~임실간 전력설비 신설공사</t>
  </si>
  <si>
    <t>- 케이블 신설(6/10KV F-CV 70㎟/1C): 58,045m    
- 케이블 접속함 신설(각종) : 19개소
- 터널변압기반 신설(각종) : 6대  등</t>
  </si>
  <si>
    <t>전라선 신리-임실간</t>
  </si>
  <si>
    <t>우민전기('09.2.23)</t>
  </si>
  <si>
    <t>경부고속철도 6-2공구 노반공사</t>
  </si>
  <si>
    <t>토공 2km</t>
  </si>
  <si>
    <t>대전도심</t>
  </si>
  <si>
    <t>제한경쟁(PQ)최저가</t>
  </si>
  <si>
    <t>계속</t>
  </si>
  <si>
    <t>토목</t>
  </si>
  <si>
    <t>고속철도사업단</t>
  </si>
  <si>
    <t>코오롱건설('09.3.20)</t>
  </si>
  <si>
    <t>경부고속철도 6-3공구 노반공사</t>
  </si>
  <si>
    <t>토공 4km, 교량 1km</t>
  </si>
  <si>
    <t>현대건설('09.3.20)</t>
  </si>
  <si>
    <t>경전선 삼랑진~마산간 전력설비 신설공사</t>
  </si>
  <si>
    <t>-특고압 케이블 신설:272,095m
-변압기반 신설 : 137면</t>
  </si>
  <si>
    <t>경전선 삼랑진-마산간</t>
  </si>
  <si>
    <t>성남~여주 복선전철 제7공구 신설공사</t>
  </si>
  <si>
    <t>토공1.9km, 교량0.2km,
터널 6.4km, 정거장1개소</t>
  </si>
  <si>
    <t>곤지암-이천</t>
  </si>
  <si>
    <t>기술본부/일반광역기술처</t>
  </si>
  <si>
    <t>삼성물산㈜('09.4.27)</t>
  </si>
  <si>
    <t>성남~여주 복선전철 제9공구 신설공사</t>
  </si>
  <si>
    <t>토공7.3km, 교량1.2km,
터널1.4km, 정거장2개소</t>
  </si>
  <si>
    <t>부발-여주</t>
  </si>
  <si>
    <t>금호산업㈜('09.4.27)</t>
  </si>
  <si>
    <t>진주~광양 복선화제1공구 노반공사</t>
  </si>
  <si>
    <t>토공2.2km, 교량1.2km,
터널3.8km</t>
  </si>
  <si>
    <t>진주-완사</t>
  </si>
  <si>
    <t>에스케이건설㈜ ('09.4.28)</t>
  </si>
  <si>
    <t>진주~광양 복선화제3공구 노반공사</t>
  </si>
  <si>
    <t>토공1.5km, 교량0.3km,
터널3.3km, 정거장1개소</t>
  </si>
  <si>
    <t>완사-횡천</t>
  </si>
  <si>
    <t>쌍용건설㈜('09.4.28)</t>
  </si>
  <si>
    <t>진주~광양 복선화제4공구 노반공사</t>
  </si>
  <si>
    <t>토공2.4km, 교량1.0km,
터널2.9km, 정거장1개소</t>
  </si>
  <si>
    <t>북천-하동</t>
  </si>
  <si>
    <t>현대산업개발㈜('09.4.29)</t>
  </si>
  <si>
    <t>진주~광양 복선화제7공구 노반공사</t>
  </si>
  <si>
    <t>토공0.3km, 교량4.7km</t>
  </si>
  <si>
    <t>진상-광양</t>
  </si>
  <si>
    <t>경남기업㈜('09.4.28)</t>
  </si>
  <si>
    <t>진주~광양 복선화제8공구 노반공사</t>
  </si>
  <si>
    <t>교량1.0km, 터널2.1km</t>
  </si>
  <si>
    <t>삼성중공업㈜('09.4.28)</t>
  </si>
  <si>
    <t>부산신항만 배후철도 진례~녹산간 전력설비 신설공사</t>
  </si>
  <si>
    <t>-전차선로(22.9km) 및 전철전원
(구분소2개소)신설</t>
  </si>
  <si>
    <t>진례-녹산</t>
  </si>
  <si>
    <t>㈜엠코('09.5.12)</t>
  </si>
  <si>
    <t>부산신항만 배후철도 장유역외 2개소 전력설비 신설공사</t>
  </si>
  <si>
    <t>- 각종 배관, 배선 신설 : 2식
- 분전반 신설 : 10면
- 전등설비 신설 : 267등
-녹산역 검수시설 1식</t>
  </si>
  <si>
    <t>장유역외2개소</t>
  </si>
  <si>
    <t>금강이엔에프('09.3.31)</t>
  </si>
  <si>
    <t xml:space="preserve">삼랑진~마산간 기계신호설비 신설기타공사 </t>
  </si>
  <si>
    <t>- 밀착조절간(B330-A 각종) 신설 : 165조
- 첨단간(B329-A 각종) 신설 : 165조
- 접속간(B343-12 절연용 각종)신설 : 165조
- 연결간(절연부일체형 각종) 신설 : 165조
- 깔판(유동방지간 일반용) 신설 : 165조 등</t>
  </si>
  <si>
    <t>삼랑진-마산간</t>
  </si>
  <si>
    <t>유일상공('09.3.27)</t>
  </si>
  <si>
    <t>동해선 남정~강구간(4공구) 철도건설 노반공사</t>
  </si>
  <si>
    <t>토공1.8km, 교량0.8km,
터널6.8km, 정거장1개소</t>
  </si>
  <si>
    <t>남정-강구</t>
  </si>
  <si>
    <t>코오롱건설㈜('09.4.29)</t>
  </si>
  <si>
    <t>동해선 강구~영덕간(5공구) 철도건설 노반공사</t>
  </si>
  <si>
    <t>토공3.3km, 교량2.0km,
터널3.6km, 정거장2개소</t>
  </si>
  <si>
    <t>강구-영덕</t>
  </si>
  <si>
    <t>동부건설㈜('09.4.29)</t>
  </si>
  <si>
    <t>울산~포항 복선전철 제1공구(울산~송정) 노반공사</t>
  </si>
  <si>
    <t>토공2.3km, 교량4.1km,
터널3.9km, 정거장1개소</t>
  </si>
  <si>
    <t>울산-송정</t>
  </si>
  <si>
    <t>에스케이건설㈜ ('09.4.27)</t>
  </si>
  <si>
    <t>울산~포항 복선전철 제2공구(송정~입실) 노반공사</t>
  </si>
  <si>
    <t>토공0.6km, 교량1.3km,
터널10.2km, 신호장1개소</t>
  </si>
  <si>
    <t>송정-입실</t>
  </si>
  <si>
    <t>대림산업㈜('09.4.23)</t>
  </si>
  <si>
    <t>울산~포항 복선전철 제3공구(입실~신경주) 노반공사</t>
  </si>
  <si>
    <t>토공2.9km, 교량1.8km,
터널7.0km</t>
  </si>
  <si>
    <t>입실-신경주</t>
  </si>
  <si>
    <t>현대산업개발㈜('09.4.27)</t>
  </si>
  <si>
    <t>울산~포항 복선전철 제4공구(입실~신경주) 노반공사</t>
  </si>
  <si>
    <t>토공1.2km, 교량2.2km,
터널3.3km</t>
  </si>
  <si>
    <t>한라건설㈜('09.4.27)</t>
  </si>
  <si>
    <t>울산~포항 복선전철 제5공구(신경주~건천삼각선) 노반공사</t>
  </si>
  <si>
    <t>토공5.4km, 교량4.9km,
터널4.9km, 신호장1개소</t>
  </si>
  <si>
    <t>신경주-건천삼각선</t>
  </si>
  <si>
    <t>㈜한진중공업('09.4.17)</t>
  </si>
  <si>
    <t>울산~포항 복선전철 제6공구(건천삼각선~나원) 노반공사</t>
  </si>
  <si>
    <t>토공1.5km, 교량0.1km,
터널8.2km</t>
  </si>
  <si>
    <t>건천삼각선-나원</t>
  </si>
  <si>
    <t>금호산업㈜('09.4.17)</t>
  </si>
  <si>
    <t>울산~포항 복선전철 제7공구(나원~부조) 노반공사</t>
  </si>
  <si>
    <t>토공2.4km, 교량2.5km,
터널5.9km, 정거장1개소</t>
  </si>
  <si>
    <t>나원-부조</t>
  </si>
  <si>
    <t>현대건설㈜('09.4.17)</t>
  </si>
  <si>
    <t>울산~포항 복선전철 제8공구(부조~포항) 노반공사</t>
  </si>
  <si>
    <t>토공2.1km, 교량0.3km,
터널5.9km, 정거장1개소</t>
  </si>
  <si>
    <t>부조-포항</t>
  </si>
  <si>
    <t>경남기업㈜('09.4.17)</t>
  </si>
  <si>
    <t>동해선 포항~청하간(2공구) 철도건설 노반공사</t>
  </si>
  <si>
    <t>토공2.3km, 교량5.4km,
터널1.4km</t>
  </si>
  <si>
    <t>포항-청하</t>
  </si>
  <si>
    <t>지에스건설㈜('09.4.27)</t>
  </si>
  <si>
    <t>동해선 흥해~남정간(3공구) 철도건설 노반공사</t>
  </si>
  <si>
    <t>토공5.5km, 교량0.8km,
터널2.8km, 정거장1개소</t>
  </si>
  <si>
    <t>흥해-남정</t>
  </si>
  <si>
    <t>㈜포스코건설('09.4.27)</t>
  </si>
  <si>
    <t>동대구역사 증축 기타공사</t>
  </si>
  <si>
    <t>역사 4,950㎡</t>
  </si>
  <si>
    <t>동대구역</t>
  </si>
  <si>
    <t>건축</t>
  </si>
  <si>
    <t>기술본부/건축기술처</t>
  </si>
  <si>
    <t>극동건설㈜('09.5.12)</t>
  </si>
  <si>
    <t>순천~여수 복선전철 덕양변전소 외 3개동 신축공사</t>
  </si>
  <si>
    <t>덕양변전소외 3개 변전건물</t>
  </si>
  <si>
    <t>순천-여수</t>
  </si>
  <si>
    <t>㈜호반('09.5.6)</t>
  </si>
  <si>
    <t>망우~금곡간 전철전원설비 및 전차선로 신설공사</t>
  </si>
  <si>
    <t>-급전선 및 비절연 보호선 신설 : 63,186m
-전차선 및 조가선 신설 : 95,472m
-전주 및 기초 신설 : 1,278본
-장력장치 및 인류장치 신설 : 86개소
-제어 및 전원케이블 신설 : 4,596m</t>
  </si>
  <si>
    <t>망우-금곡간</t>
  </si>
  <si>
    <t>㈜삼진일렉스('09.4.16)</t>
  </si>
  <si>
    <t>경부고속 2단계 오송역 전차선로 이설공사</t>
  </si>
  <si>
    <t>-오송역구내 지장전차선로 1식</t>
  </si>
  <si>
    <t>오송역</t>
  </si>
  <si>
    <t>경부고속 2단계 김천,구미역 전차선로신설 기타공사</t>
  </si>
  <si>
    <t>-김천,구미역 지장 전차선로 1식</t>
  </si>
  <si>
    <t>김천,구미역 구간</t>
  </si>
  <si>
    <t>금곡~가평간 전차선로 신설공사</t>
  </si>
  <si>
    <t>-급전선 및 비절연 보호선 신설 :127,449m
-전차선 및 조가선 신설:208,764m</t>
  </si>
  <si>
    <t>금곡-가평</t>
  </si>
  <si>
    <t>제한경쟁(PQ)</t>
  </si>
  <si>
    <t>우민전기㈜('09.5.21)</t>
  </si>
  <si>
    <t>가평~춘천간 전차선로 신설공사</t>
  </si>
  <si>
    <t>-급전선 및 비절연 보호선 신설 : 104,365m
-전차선 및 조가선 신설 : 163,996m
-전철주 기초 및 지선기초 신설 : 409본
-전철주 및 지선 신설 : 993본</t>
  </si>
  <si>
    <t>가평-춘천</t>
  </si>
  <si>
    <t>㈜조일건설('09.4.14)</t>
  </si>
  <si>
    <t>삼랑진~마산간 전차선로 신설공사</t>
  </si>
  <si>
    <t>-급전선 및 비절연 보호선 신설 :179,756m
-전차선 및 조가선 신설: 301,013</t>
  </si>
  <si>
    <t>부산신항 배후철도 한림정/진영/진례역사 신축공사</t>
  </si>
  <si>
    <t>한림정994㎡, 진영1,591㎡
진례 1,715㎡</t>
  </si>
  <si>
    <t>한림정역, 진영역, 진례역</t>
  </si>
  <si>
    <t>㈜서한('09.4.22)</t>
  </si>
  <si>
    <t>부산신항 배후철도 장유역사/녹산역사/녹산검수고신축공사</t>
  </si>
  <si>
    <t>장유690㎡, 녹산 9001㎡
녹산검수고 7,500㎡</t>
  </si>
  <si>
    <t>장유역,녹산역</t>
  </si>
  <si>
    <t>코오롱건설㈜('09.4.22)</t>
  </si>
  <si>
    <t>금곡~춘천간 전철전원설비 신설공사</t>
  </si>
  <si>
    <t>-경춘선 금곡~춘천간 64.2km 마석변전소외 6개소등 송변전설비 신설공사</t>
  </si>
  <si>
    <t>금곡-춘천</t>
  </si>
  <si>
    <t>2분기</t>
  </si>
  <si>
    <t>경부고속 2단계 동대구역사 통신설비공사</t>
  </si>
  <si>
    <t>-동대구역 증축에 따른 통신설비 1식</t>
  </si>
  <si>
    <t>한세정보통신㈜('09.5.21)</t>
  </si>
  <si>
    <t>동순천~광양간 광양외 1역 통신설비 신설공사</t>
  </si>
  <si>
    <t>-광양역 신축 통신설비 1식 등</t>
  </si>
  <si>
    <t>동순천-광양</t>
  </si>
  <si>
    <t>㈜승진기업('09.4.27)</t>
  </si>
  <si>
    <t>기타</t>
  </si>
  <si>
    <t>충청본부/시설사업처</t>
  </si>
  <si>
    <t>영기종합건설㈜
 ('09.4.13)</t>
  </si>
  <si>
    <t>품질시험팀 건물 노후(빗물 누수)로 인한 지붕 및 내부보수 공사</t>
  </si>
  <si>
    <t>건물 노후로 인한 보수(2개소)</t>
  </si>
  <si>
    <t>품질시험팀 근무 건물</t>
  </si>
  <si>
    <t>관리비</t>
  </si>
  <si>
    <t>중앙기술단/품질시험팀</t>
  </si>
  <si>
    <t>보광건설㈜('09.4.29)</t>
  </si>
  <si>
    <t>경부고속 2단계 대전도심구간 지장 전차선로 이설공사</t>
  </si>
  <si>
    <t>-대전도심구간 지장전차선로 1식</t>
  </si>
  <si>
    <t>대전도심구간</t>
  </si>
  <si>
    <t>경부고속 2단계 대구도심구간(지천-대구) 지장 전차선로 이설공사</t>
  </si>
  <si>
    <t>-대구도심구간 지장 전차선로 1식</t>
  </si>
  <si>
    <t>경부선 지천-대구간</t>
  </si>
  <si>
    <t>경부고속 2단계 대구도심구간(대구-10-3공구) 지장 전차선로 이설공사</t>
  </si>
  <si>
    <t>대구도심구간</t>
  </si>
  <si>
    <t>분당선 선릉~오리역간 분당터널내 연결송수관설치 기타공사</t>
  </si>
  <si>
    <t>13.5km</t>
  </si>
  <si>
    <t>분당선 복정~오리</t>
  </si>
  <si>
    <t>일반철도
(개량사업)</t>
  </si>
  <si>
    <t>수도권본부/시설관리2팀</t>
  </si>
  <si>
    <t>209-04-30</t>
  </si>
  <si>
    <t>경춘선 금곡~춘천간 배전설비 신설 기타공사</t>
  </si>
  <si>
    <t xml:space="preserve">-역간 배전선로 신설 64.2 ㎞
-변전건물 전기설비 신설 7동 </t>
  </si>
  <si>
    <t>경부고속 2단계 대전도심구간 전력설비 신설공사</t>
  </si>
  <si>
    <t>-대전도심구간 전력설비 1식</t>
  </si>
  <si>
    <t>경부고속 2단계 대구도심구간 전력설비 신설공사</t>
  </si>
  <si>
    <t>-대구도심구간 전력설비 1식</t>
  </si>
  <si>
    <t>경부고속 2단계 건축부대 동대구역 전력설비 신설공사</t>
  </si>
  <si>
    <t>-동대구역 증축에 따른 전기설비 1식</t>
  </si>
  <si>
    <t>동순천~광양 광양역외 1개소 전력설비 신설공사</t>
  </si>
  <si>
    <t>-광양역사 신축 전기설비 1식 등</t>
  </si>
  <si>
    <t>한보전설㈜('09.5.21)</t>
  </si>
  <si>
    <t>대전도심 지장신호설비 이설공사</t>
  </si>
  <si>
    <t>-대전도심 지장신호설비 1식</t>
  </si>
  <si>
    <t>대구도심 지장신호설비 이설공사</t>
  </si>
  <si>
    <t>-대구도심 지장신호설비 1식</t>
  </si>
  <si>
    <t>대구도심구간 기계신호설비 신설기타공사</t>
  </si>
  <si>
    <t>-대구도심 기계신호설비 1식</t>
  </si>
  <si>
    <t>충북선 오송역 지장신호설비 이설공사</t>
  </si>
  <si>
    <t>-오송역 구간 지장신호설비 1식</t>
  </si>
  <si>
    <t>경춘선 망우~금곡간 복선전철 통신설비 신설공사</t>
  </si>
  <si>
    <t>-망우-금곡간 통신설비 1식</t>
  </si>
  <si>
    <t>부산신항배후철도 장유외 4개역사 통신설비 신설공사</t>
  </si>
  <si>
    <t>-2개역사 및 2개 변전소, 검수고 각종 통신설비  배관배선</t>
  </si>
  <si>
    <t>부산신항 장유역</t>
  </si>
  <si>
    <t>수탁사업</t>
  </si>
  <si>
    <t>대하테크('09.5.21)</t>
  </si>
  <si>
    <t>경부 2단계 대전도심구간 지장통신설비 공사(충북선 오송역구내 지안통신설비 포함)</t>
  </si>
  <si>
    <t>-대전도심구간,오송역구간 지장통신설비 1식
-전선관로 31.5km, 광케이블 85.4km, 
-동케이블 59.5km</t>
  </si>
  <si>
    <t>경부고속 2단계 선로변 영상감시설비 신설공사</t>
  </si>
  <si>
    <t>-케이블 신설(제어,전원등) 59.3km
-접지선신설(각종)3.9km
-광케이블 신설 145km</t>
  </si>
  <si>
    <t>동대구-부산간</t>
  </si>
  <si>
    <t xml:space="preserve">장항선 신성-광천간 신곡지하도설치공사 </t>
  </si>
  <si>
    <t>토목</t>
  </si>
  <si>
    <t>충청본부//시설사업처</t>
  </si>
  <si>
    <t>태평양건설㈜('09.5.18)</t>
  </si>
  <si>
    <t xml:space="preserve">망우~금곡간 전기신호설비 신설 기타공사 </t>
  </si>
  <si>
    <t>-망우-금곡간 신호설비 신설 1식</t>
  </si>
  <si>
    <t>대전도심구간 기계신호설비 신설기타공사</t>
  </si>
  <si>
    <t>-대전도심 기계신호설비 1식</t>
  </si>
  <si>
    <t>경부 2단계 대구도심구간 통신설비 지장통신설비 공사</t>
  </si>
  <si>
    <t>-전선관로 50.5km, 광케이블 144km
-동케이블 63.9km</t>
  </si>
  <si>
    <t>영동선 철도이설 동백산~도계간 전철전원 및 전차선로 신설공사</t>
  </si>
  <si>
    <t>-전차선 신설 : 약 29.2㎞
-전철주 신설 : 약 900본
-급전선 신설 : 약 23.4㎞</t>
  </si>
  <si>
    <t>동백산-도계</t>
  </si>
  <si>
    <t>망우~금곡 복선전철 퇴계원역,갈매역,변전건물 신축공사</t>
  </si>
  <si>
    <t xml:space="preserve">전라선, 동순천~광양 및 순천~여수간 큐비클형가스절연개폐기(C-GIS) 구매 </t>
  </si>
  <si>
    <t>㈜효성
2009-04-01</t>
  </si>
  <si>
    <t>동순천~광양</t>
  </si>
  <si>
    <t>순천~여수 및 동순천~광양간 배전반(신기술신제품) 구매</t>
  </si>
  <si>
    <t>㈜서전기전
2009-04-01</t>
  </si>
  <si>
    <t>전라선 순천~여수간 급전용변압기 구매</t>
  </si>
  <si>
    <t>현대중공업㈜
2009-04-02</t>
  </si>
  <si>
    <t>전라선 순천~여수간 전철제어반 구매</t>
  </si>
  <si>
    <t>경부선 당정역외 3개역사 통신제어장치(구매조건부신제품) 구매</t>
  </si>
  <si>
    <t>㈜씨엔에이테크
2009-04-28</t>
  </si>
  <si>
    <t>망우-금곡 복선전철 가스절연개폐장치 구매</t>
  </si>
  <si>
    <t>이엔테크놀로지㈜
2009-04-14</t>
  </si>
  <si>
    <t>망우-금곡 복선전철 단권변압기 구매</t>
  </si>
  <si>
    <t>한양전기공업㈜
2009-04-17</t>
  </si>
  <si>
    <t>망우-금곡 복선전철 고장점표정장치 구매</t>
  </si>
  <si>
    <t>㈜테크윈시스템
2009-04-08</t>
  </si>
  <si>
    <t>망우-금곡간 복선전철 전철제어반 구매</t>
  </si>
  <si>
    <t>망우-금곡간 복선전철 전철용 저압배전반 구매</t>
  </si>
  <si>
    <t>대승기전㈜
2009-04-02</t>
  </si>
  <si>
    <t>동해선 출입시설 공용야드 영상감시설비 구매</t>
  </si>
  <si>
    <t>인켈전기통신㈜
2009-04-22</t>
  </si>
  <si>
    <t>동해선 출입시설 공용야드 방송설비 구매</t>
  </si>
  <si>
    <t>태양전기통신㈜
2009-04-20</t>
  </si>
  <si>
    <t>덕소~원주 복선전철</t>
  </si>
  <si>
    <t>중앙선 신원역외 7역 여객안내설비 구매</t>
  </si>
  <si>
    <t>마이크로닉시스템㈜
2009-04-22</t>
  </si>
  <si>
    <t>중앙선 신원역외 7개소 영상감시설비 구매</t>
  </si>
  <si>
    <t>첨단정보통신
2009-04-22</t>
  </si>
  <si>
    <t>중앙선 신원역외 4역 방송설비(NEP신제품) 구매</t>
  </si>
  <si>
    <t>일신전자통신㈜
2009-04-21</t>
  </si>
  <si>
    <t>중앙선 신원역외 4역 역무자동화설비 구매</t>
  </si>
  <si>
    <t>한국스마트카드㈜
2009-04-14</t>
  </si>
  <si>
    <t>중앙선 신원역외 4역 교통카드시스템장비 구매</t>
  </si>
  <si>
    <t>수의계약</t>
  </si>
  <si>
    <t>국제시스템산업㈜
2009-04-14</t>
  </si>
  <si>
    <t>중앙선 국수-용문간 가스절연개폐장치(C-GIS) 구매</t>
  </si>
  <si>
    <t>경부고속2단계 대구~부산간 원격제어설비(SCADA) 구매</t>
  </si>
  <si>
    <t>덕소~원주간(원덕~지평간) 배전반(신기술신제품) 구매</t>
  </si>
  <si>
    <t>일성이엔지㈜
2009-02-24</t>
  </si>
  <si>
    <t>4월</t>
  </si>
  <si>
    <t>장항선개량
경춘선복선전철</t>
  </si>
  <si>
    <t>궤도/전차선장비 유지보수</t>
  </si>
  <si>
    <t>중앙기술단/장비팀</t>
  </si>
  <si>
    <t>경기공업사
2009-03-13</t>
  </si>
  <si>
    <t>동해남부선(부산~울산)복선전철 제5,6,7,8공구 전면책임감리용역</t>
  </si>
  <si>
    <t>건설본부/광역철도처</t>
  </si>
  <si>
    <t>영남본부/건설처</t>
  </si>
  <si>
    <t>복합시설, 폐선부지 개발 자문용역(3개소)</t>
  </si>
  <si>
    <t>수의</t>
  </si>
  <si>
    <t>시설운영본부/자산개발처</t>
  </si>
  <si>
    <t>생태계보전 협력금 반환사업</t>
  </si>
  <si>
    <t>비통제
(가지급금)</t>
  </si>
  <si>
    <t>품질안전단/품질환경처</t>
  </si>
  <si>
    <t>중앙선 매곡154KV 송전선로 문화재 시발굴 조사용역</t>
  </si>
  <si>
    <t>강원본부/시설사업처</t>
  </si>
  <si>
    <t>중앙선 팔당-원주간 전철전원설비 폐기물 처리용역</t>
  </si>
  <si>
    <t>충북선 주덕-달천간 광산건널목 입체화공사 전면책임감리용역</t>
  </si>
  <si>
    <t>계속</t>
  </si>
  <si>
    <t>시설관리처/횡단방음시설팀</t>
  </si>
  <si>
    <t>홍보용 캘린더 제작</t>
  </si>
  <si>
    <t>2단계경쟁등의
입찰</t>
  </si>
  <si>
    <t>기록관리용역</t>
  </si>
  <si>
    <t>방음벽 설치공사 건설폐기물처리용역</t>
  </si>
  <si>
    <t>충청본부/시설관리팀</t>
  </si>
  <si>
    <t>11월</t>
  </si>
  <si>
    <t>수원~인천 복선전철 남동, 승기, 송도, 연수역사 신축공사  전면책임감리</t>
  </si>
  <si>
    <t>수원~인천 복선전철 달월, 논현, 월곶, 소래, 논현택지역사 신축공사 전면책임감리</t>
  </si>
  <si>
    <t>수원~인천 복선전철 오이도~송도간 궤도공사 전면책임감리</t>
  </si>
  <si>
    <t>오리~수원 복선전철 신갈, 기흥역사, 추가2개역 전면책임감리 용역</t>
  </si>
  <si>
    <t>오빈역사 신축공사 책임감리용역</t>
  </si>
  <si>
    <t>수탁</t>
  </si>
  <si>
    <t>건설본부/일반철도처</t>
  </si>
  <si>
    <t>호남고속철도 노반실시설계 감리용역(광주-목포)</t>
  </si>
  <si>
    <t>기술본부/고속철도기술처</t>
  </si>
  <si>
    <t>호남고속철도 노반실시설계 용역(광주-목포)</t>
  </si>
  <si>
    <t>호남고속철도 사전재해영향성검토(광주-목포)</t>
  </si>
  <si>
    <t>12월</t>
  </si>
  <si>
    <t>기지내 경비(청소)용역</t>
  </si>
  <si>
    <t>중앙기술단/사업지원팀</t>
  </si>
  <si>
    <t>일반</t>
  </si>
  <si>
    <t>오송기지 신호설비 운영 및 보수용역</t>
  </si>
  <si>
    <t>신호</t>
  </si>
  <si>
    <t>폐기물처리 용역</t>
  </si>
  <si>
    <t>12월</t>
  </si>
  <si>
    <t>신안산선 복선전철 제1공구 노반 기본설계</t>
  </si>
  <si>
    <t>고속철도</t>
  </si>
  <si>
    <t>용산-문산복선전철</t>
  </si>
  <si>
    <t>10월</t>
  </si>
  <si>
    <t>익산~대야 복선전철 제2공구 노반 실시설계</t>
  </si>
  <si>
    <t>대구선 복선전철 제3공구 노반실시설계</t>
  </si>
  <si>
    <t>대구선 복선전철 제4공구 노반실시설계</t>
  </si>
  <si>
    <t>왕십리~선릉 복선전철 청담외 2개역사 보완설계</t>
  </si>
  <si>
    <t>용역</t>
  </si>
  <si>
    <t>일반
철도</t>
  </si>
  <si>
    <t>일반</t>
  </si>
  <si>
    <t>고속철도</t>
  </si>
  <si>
    <t>중앙기술단/궤도시설팀</t>
  </si>
  <si>
    <t>6월</t>
  </si>
  <si>
    <t>일반철도</t>
  </si>
  <si>
    <t>토목</t>
  </si>
  <si>
    <t>제한경쟁
(PQ)</t>
  </si>
  <si>
    <t>환경</t>
  </si>
  <si>
    <t>계속비</t>
  </si>
  <si>
    <t>통신</t>
  </si>
  <si>
    <t>용역</t>
  </si>
  <si>
    <t>신호</t>
  </si>
  <si>
    <t>전기사업단/신호통신처</t>
  </si>
  <si>
    <t>장기</t>
  </si>
  <si>
    <t>광역철도</t>
  </si>
  <si>
    <t>단차</t>
  </si>
  <si>
    <t>수의계약</t>
  </si>
  <si>
    <t>10월</t>
  </si>
  <si>
    <t>전력</t>
  </si>
  <si>
    <t>1월</t>
  </si>
  <si>
    <t>궤도</t>
  </si>
  <si>
    <t>궤도</t>
  </si>
  <si>
    <t>장기계속</t>
  </si>
  <si>
    <t>경부고속 2단계 대전도심구간 전철전력설비 신설공사 책임감리용역</t>
  </si>
  <si>
    <t>경부고속 2단계 대구도심구간 전철전력설비 신설공사 책임감리용역</t>
  </si>
  <si>
    <t>경춘선 망우~금곡간 전철전력설비 신설공사 책임감리용역</t>
  </si>
  <si>
    <t>영동선 동백산~도계간 전철전력설비 신설공사 책임감리용역</t>
  </si>
  <si>
    <t>경춘선 금곡~춘천간 전철전력설비 신설공사 책임감리용역</t>
  </si>
  <si>
    <t>경부고속철도 2단계구간 역무용통신설비 구매 및 공사 전면 책임감리용역</t>
  </si>
  <si>
    <t>경춘선 망우~금곡간 통신설비 신설공사 책임감리용역</t>
  </si>
  <si>
    <t>경부고속2단계 대구도심통과구간 지장통신설비공사 책임감리용역</t>
  </si>
  <si>
    <t>경부고속2단계 대전도심통과구간 지장통신설비공사 책임감리용역</t>
  </si>
  <si>
    <t>2월</t>
  </si>
  <si>
    <t>부속자재회송</t>
  </si>
  <si>
    <t>오빈역사 신축공사</t>
  </si>
  <si>
    <t>동해선 포항~삼척간 제4공구 노반신설공사 책임감리용역</t>
  </si>
  <si>
    <t>동해선 포항~삼척간 제5공구 노반신설공사 책임감리용역</t>
  </si>
  <si>
    <t>동해선 울산~포항간 복선전철 제2공구 노반건설공사 책임감리용역</t>
  </si>
  <si>
    <t>동해선 울산~포항간 복선전철 제3공구 노반건설공사 책임감리용역</t>
  </si>
  <si>
    <t>동해선 울산~포항간 복선전철 제4공구 노반건설공사 책임감리용역</t>
  </si>
  <si>
    <t>동해선 울산~포항간 복선전철 제5공구 노반건설공사 책임감리용역</t>
  </si>
  <si>
    <t>동해선 울산~포항간 복선전철 제6공구 노반건설공사 책임감리용역</t>
  </si>
  <si>
    <t>동해선 울산~포항간 복선전철 제8공구 노반건설공사 책임감리용역</t>
  </si>
  <si>
    <t>대구선 복선전철 제2공구 노반실시설계</t>
  </si>
  <si>
    <t>신안산선 복선전철 제2공구 노반 기본설계</t>
  </si>
  <si>
    <t>신안산선 복선전철 제3공구 노반 기본설계</t>
  </si>
  <si>
    <t>신안산선 복선전철 제4공구 노반 기본설계</t>
  </si>
  <si>
    <t>신안산선 복선전철 제5공구 노반 기본설계</t>
  </si>
  <si>
    <t>신안산선 복선전철 제6공구 노반 기본설계</t>
  </si>
  <si>
    <t>동양정보통신기술㈜
('09.04.08)</t>
  </si>
  <si>
    <t>(주)동우기술단('09.03.17)</t>
  </si>
  <si>
    <t>㈜세명이엔지
(09.03.30)</t>
  </si>
  <si>
    <t>문화재</t>
  </si>
  <si>
    <t>경전선 삼랑진~마산간 및 부산신항배후철도 통신설비 신설공사 책임감리용역</t>
  </si>
  <si>
    <t>3월</t>
  </si>
  <si>
    <t>교통</t>
  </si>
  <si>
    <t>대구선 복선전철 교통영향평가</t>
  </si>
  <si>
    <t>대구선 복선전철 환경영향평가</t>
  </si>
  <si>
    <t>4월</t>
  </si>
  <si>
    <t>호남고속철도 지장 통신설비 실시설계</t>
  </si>
  <si>
    <t>성남~여주 복선전철 제8공구 노반공사 건설폐기물처리용역</t>
  </si>
  <si>
    <t>망우~금곡 복선전철 궤도공사 전면책임감리</t>
  </si>
  <si>
    <t>미정</t>
  </si>
  <si>
    <t>덕소~원주 복선전철 구둔역사외 2동 보완설계</t>
  </si>
  <si>
    <t>철도 토목관련 전기설비 표준도 고속철도 제정 및 일반철도 개정 통합용역</t>
  </si>
  <si>
    <t>장항선 신성-광천간 신곡지하도설치공사 전면책임감리용역</t>
  </si>
  <si>
    <t>경원선 신탄리~철원 철도복원사업건설폐기물처리용역</t>
  </si>
  <si>
    <t>제한경쟁
(지역)</t>
  </si>
  <si>
    <t>관리본부/총무처</t>
  </si>
  <si>
    <t>경부고속철도 2단계 부산역사 증축 기타공사 건설폐기물 처리용역</t>
  </si>
  <si>
    <t>일반철도 재해예방시설 개량사업 실시설계(총체)</t>
  </si>
  <si>
    <t>호남고속철도 제1-1공구 전면책임감리용역</t>
  </si>
  <si>
    <t>개발가능개소 사업타당성용역</t>
  </si>
  <si>
    <t>6월</t>
  </si>
  <si>
    <t>부산신항 배후철도 신호공사 책임감리용역</t>
  </si>
  <si>
    <t>월계~녹천 철도이설 월계북부역사 보완설계</t>
  </si>
  <si>
    <t>중앙선 서원주∼남원주간 노반 보완 설계</t>
  </si>
  <si>
    <t>관리비</t>
  </si>
  <si>
    <t>건설본부/건설지원팀</t>
  </si>
  <si>
    <t>일산선 마두외 2개역사 승강설비 설치 감리용역</t>
  </si>
  <si>
    <t>일반철도
(개량사업)</t>
  </si>
  <si>
    <t>수도권본부/시설관리2팀</t>
  </si>
  <si>
    <t>8월</t>
  </si>
  <si>
    <t>포항~삼척 철도건설 근덕, 삼척역사 기본설계</t>
  </si>
  <si>
    <t>경부고속철도 울산역사 광장 추가부지 문화유적 발굴조사</t>
  </si>
  <si>
    <t>북창원~마산간 궤도부설 폐기물처리비</t>
  </si>
  <si>
    <t>영남지역본부/건설처</t>
  </si>
  <si>
    <t>한림정~북창원간 궤도부설 폐기물처리비</t>
  </si>
  <si>
    <t>일반용역</t>
  </si>
  <si>
    <t xml:space="preserve">홍보 브로슈어 제작 </t>
  </si>
  <si>
    <t>2단계경쟁등의입찰</t>
  </si>
  <si>
    <t>일련
번호</t>
  </si>
  <si>
    <t>발주
시기</t>
  </si>
  <si>
    <t>발주시기
변경</t>
  </si>
  <si>
    <t>단위사업명</t>
  </si>
  <si>
    <t>품   명</t>
  </si>
  <si>
    <t>입찰방법</t>
  </si>
  <si>
    <t>물품규모</t>
  </si>
  <si>
    <t>2009년도
  예산</t>
  </si>
  <si>
    <t>예산구분</t>
  </si>
  <si>
    <t>사업별</t>
  </si>
  <si>
    <t>공종</t>
  </si>
  <si>
    <t>발주요구부서
(본부 및 팀)</t>
  </si>
  <si>
    <t>발주현황</t>
  </si>
  <si>
    <t>1월</t>
  </si>
  <si>
    <t>경부고속철도 2단계
레일(UIC60)구매</t>
  </si>
  <si>
    <t>고속레일 구매</t>
  </si>
  <si>
    <t>수의계약</t>
  </si>
  <si>
    <t>계속</t>
  </si>
  <si>
    <t>고속철도</t>
  </si>
  <si>
    <t>궤도</t>
  </si>
  <si>
    <t>중앙기술단/궤도시설팀</t>
  </si>
  <si>
    <t>현대제철㈜
2009-04-14</t>
  </si>
  <si>
    <t>일반및광역철도
레일구매</t>
  </si>
  <si>
    <t>일반및광역철도 레일구매</t>
  </si>
  <si>
    <t>단차</t>
  </si>
  <si>
    <t>일반및
광역철도</t>
  </si>
  <si>
    <t>현대제철㈜
2009-03-17</t>
  </si>
  <si>
    <t>일반및광역철도
분기기(50Kg)구매</t>
  </si>
  <si>
    <t>일반및광역철도 분기기(50Kg)구매</t>
  </si>
  <si>
    <t>일반경쟁</t>
  </si>
  <si>
    <t>삼표이엔씨㈜
2009-04-08</t>
  </si>
  <si>
    <t>일반및광역철도
분기기(60Kg)구매</t>
  </si>
  <si>
    <t>일반및광역철도분기기(60Kg)구매</t>
  </si>
  <si>
    <t>삼표이엔씨㈜
2009-02-26</t>
  </si>
  <si>
    <t>동해선 철도도로 CIQ</t>
  </si>
  <si>
    <t>동해선 철도도로 CIQ 큐비클형가스절연개폐장치 (C-GIS)구매</t>
  </si>
  <si>
    <t>제한경쟁</t>
  </si>
  <si>
    <t>일반</t>
  </si>
  <si>
    <t>전력</t>
  </si>
  <si>
    <t>전기사업단/전철전력처</t>
  </si>
  <si>
    <t>엘에스산전㈜
2009-02-17</t>
  </si>
  <si>
    <t>동해선 철도도로 CIQ 배전반 구매</t>
  </si>
  <si>
    <t>㈜베스텍
2009-01-29</t>
  </si>
  <si>
    <t>부산~울산복선전철</t>
  </si>
  <si>
    <t>부산~일광간 기장역 전자연동장치 구매</t>
  </si>
  <si>
    <t>제한경쟁</t>
  </si>
  <si>
    <t>단차</t>
  </si>
  <si>
    <t>광역철도</t>
  </si>
  <si>
    <t>신호</t>
  </si>
  <si>
    <t>전기사업단/신호통신처</t>
  </si>
  <si>
    <t>(주)혁신전공사
2009-02-18</t>
  </si>
  <si>
    <t>부산~일광간 LED형 신호기구 구매</t>
  </si>
  <si>
    <t>㈜세화
2009-02-23</t>
  </si>
  <si>
    <t>전기사업단/전철전력처</t>
  </si>
  <si>
    <t>계속비</t>
  </si>
  <si>
    <t>2월</t>
  </si>
  <si>
    <t>제한경쟁</t>
  </si>
  <si>
    <t>제한경쟁</t>
  </si>
  <si>
    <t xml:space="preserve"> </t>
  </si>
  <si>
    <t>㈜종합건축사사무소근정 ('09.05.22)</t>
  </si>
  <si>
    <t>㈜한국철도기술공사외 1
('09.05.11)</t>
  </si>
  <si>
    <t>동부엔지니어링(주)외 2 ('09.05.11)</t>
  </si>
  <si>
    <t>동해선 울산~포항간 복선전철 제7공구 노반건설공사 책임감리용역</t>
  </si>
  <si>
    <t>㈜도화종합기술공사외2
('09.05.11)</t>
  </si>
  <si>
    <t>㈜유신코퍼레이션외 2
('09.05.11)</t>
  </si>
  <si>
    <t>동해선 포항~삼척간 제2,3공구 노반신설공사 책임감리용역</t>
  </si>
  <si>
    <t>㈜대한콘설탄트외2
('09.05.04)</t>
  </si>
  <si>
    <t>5월</t>
  </si>
  <si>
    <t>일반경쟁</t>
  </si>
  <si>
    <t>경부고속철도2단계 대구~울산간 큐비클형가스절연개폐장치(C-GIS) 구매</t>
  </si>
  <si>
    <t>일성이엔지㈜
2009-03-26</t>
  </si>
  <si>
    <t>경부고속철도2단계 울산~부산간 큐비클형가스절연개폐장치(C-GIS) 구매</t>
  </si>
  <si>
    <t>㈜광명전기
2009-03-30</t>
  </si>
  <si>
    <t>경부고속2단계 대구~부산간 전철용 저압배전반/UPS/축전지반 구매</t>
  </si>
  <si>
    <t>탑인더스트리
2009-04-13</t>
  </si>
  <si>
    <t>경전선 삼랑진~마산간 전철제어반 구매</t>
  </si>
  <si>
    <t>경전선 삼랑진~마산간 22.9kV케이블 구매</t>
  </si>
  <si>
    <t>대일전기㈜
2009-04-03</t>
  </si>
  <si>
    <t>중앙선 국수-용문간 원격진단장치 구매</t>
  </si>
  <si>
    <t>망우-금곡간 복선전철 원격진단장치구매</t>
  </si>
  <si>
    <t>경부고속2단계 대구~부산간 원격진단장치 구매</t>
  </si>
  <si>
    <t>망우-금곡간 복선전철 전철용 소규모제어장치 구매</t>
  </si>
  <si>
    <t>철도교통관제
시설 설치</t>
  </si>
  <si>
    <t>철도교통예비관제실 열차무선설비 구매</t>
  </si>
  <si>
    <t>기타사업</t>
  </si>
  <si>
    <t>5월</t>
  </si>
  <si>
    <t>경부고속철도2단계 보안용카메라 구매</t>
  </si>
  <si>
    <t>계속비</t>
  </si>
  <si>
    <t>한일통신㈜
2009-05-18</t>
  </si>
  <si>
    <t>영동선철도이설</t>
  </si>
  <si>
    <t>영동선 철도이설 전자연동장치 구매</t>
  </si>
  <si>
    <t>㈜금호전력
2009-05-06</t>
  </si>
  <si>
    <t>영동선 철도이설 무절연AF궤도회로장치 구매</t>
  </si>
  <si>
    <t>㈜혁신전공사
2009-04-27</t>
  </si>
  <si>
    <t>영동선 철도이설 선로전환기 구매</t>
  </si>
  <si>
    <t>유경제어㈜
2009-04-28</t>
  </si>
  <si>
    <t>영동선 철도이설 LED형 신호기구 구매</t>
  </si>
  <si>
    <t>㈜세화
2009-04-27</t>
  </si>
  <si>
    <t>망우~금곡복선전철</t>
  </si>
  <si>
    <t>망우~금곡간 전자연동장치 구매</t>
  </si>
  <si>
    <t>전라선 순천~여수간 원격진단장치 구매</t>
  </si>
  <si>
    <t>중앙선 국수~용문간 전철용소규모제어장치 구매</t>
  </si>
  <si>
    <t>(유)대경산전
2009-05-19</t>
  </si>
  <si>
    <t>중앙선 제천~도담간 원격진단장치 구매</t>
  </si>
  <si>
    <t>중앙선 제천~도담간 전철용소규모제어장치 구매</t>
  </si>
  <si>
    <t>경부고속2단계 대구~부산간 전철용 소규모제어장치 구매</t>
  </si>
  <si>
    <t>전라선 복선전철</t>
  </si>
  <si>
    <t>전라선 복선전철 고장점표정반구매</t>
  </si>
  <si>
    <t>㈜테크윈시스템
2009-04-13</t>
  </si>
  <si>
    <t>전라선 복선전철 원격진단장치 구매</t>
  </si>
  <si>
    <t>엔텍월드
2009-03-24</t>
  </si>
  <si>
    <t>전라선 복선전철(남원SS구간) 전철제어반 구매</t>
  </si>
  <si>
    <t>전라선 복선전철(순천SS구간) 전철제어반 구매</t>
  </si>
  <si>
    <t>전라선 복선전철 전철용 소규모제어장치 구매</t>
  </si>
  <si>
    <t>전라선 복선전철(남원SS구간) 154kV케이블 구매</t>
  </si>
  <si>
    <t>일진전기㈜
2009-04-17</t>
  </si>
  <si>
    <t>금곡-춘천간 주변압기 구매</t>
  </si>
  <si>
    <t>㈜효성
2009-05-15</t>
  </si>
  <si>
    <t>금곡-춘천간 마석SS구간 가스절연개폐장치 구매</t>
  </si>
  <si>
    <t>엘에스산전㈜
2009-04-08</t>
  </si>
  <si>
    <t>금곡-춘천간 남춘천SS구간 가스절연개폐장치 구매</t>
  </si>
  <si>
    <t>현대중공업㈜
2009-05-12</t>
  </si>
  <si>
    <t>금곡-춘천간 단권변압기 구매</t>
  </si>
  <si>
    <t>금곡-춘천간 154kV케이블 구매</t>
  </si>
  <si>
    <t>대한전선㈜
2009-04-24</t>
  </si>
  <si>
    <t>경춘선 금곡~춘천간 22.9kV케이블 구매</t>
  </si>
  <si>
    <t>한국전선공업협동조합
2009-04-08</t>
  </si>
  <si>
    <t>금곡-춘천간 고장점표정장치 구매</t>
  </si>
  <si>
    <t>하나솔루션㈜
2009-04-09</t>
  </si>
  <si>
    <t>금곡-춘천간 원격진단장치구매</t>
  </si>
  <si>
    <t>금곡-춘천간 전철제어반 구매</t>
  </si>
  <si>
    <t>금곡-춘천간 전철용 저압배전반 구매</t>
  </si>
  <si>
    <t>㈜명전
2009-05-12</t>
  </si>
  <si>
    <r>
      <t xml:space="preserve"> 2009년도 신규공사 발주계획</t>
    </r>
    <r>
      <rPr>
        <b/>
        <u val="single"/>
        <sz val="16"/>
        <rFont val="굴림체"/>
        <family val="3"/>
      </rPr>
      <t>('09.5.31일자)</t>
    </r>
  </si>
  <si>
    <r>
      <t>2009년 신규용역 발주계획</t>
    </r>
    <r>
      <rPr>
        <b/>
        <u val="single"/>
        <sz val="16"/>
        <rFont val="돋움"/>
        <family val="3"/>
      </rPr>
      <t>('09.5.31일자)</t>
    </r>
  </si>
  <si>
    <r>
      <t>2009년도 신규물품(사업용) 발주계획</t>
    </r>
    <r>
      <rPr>
        <b/>
        <u val="single"/>
        <sz val="16"/>
        <rFont val="돋움"/>
        <family val="3"/>
      </rPr>
      <t>('09.5.31일자)</t>
    </r>
  </si>
  <si>
    <t>5월</t>
  </si>
  <si>
    <t>3분기</t>
  </si>
  <si>
    <t>호남고속철도 제1-4공구 노반공사</t>
  </si>
  <si>
    <t>토공2.0km, 교량1.0km,
터널10.0km</t>
  </si>
  <si>
    <t>오송-공주</t>
  </si>
  <si>
    <t>대안</t>
  </si>
  <si>
    <t>계속</t>
  </si>
  <si>
    <t>고속철도사업단</t>
  </si>
  <si>
    <t>호남고속철도 제2-1공구 노반공사</t>
  </si>
  <si>
    <t>토공3.0km, 교량1.0km,
터널1.0km</t>
  </si>
  <si>
    <t>공주-익산</t>
  </si>
  <si>
    <t>제한경쟁(PQ)최저가</t>
  </si>
  <si>
    <t>호남고속철도 제2-4공구 노반공사</t>
  </si>
  <si>
    <t>토공5.0km, 교량7.0km</t>
  </si>
  <si>
    <t>호남고속철도 제3-4공구 노반공사</t>
  </si>
  <si>
    <t>토공5.0km, 교량5.0km,
터널1.0km</t>
  </si>
  <si>
    <t>익산-정읍</t>
  </si>
  <si>
    <t>호남고속철도 제4-3공구 노반공사</t>
  </si>
  <si>
    <t>토공2.0km, 교량1.0km</t>
  </si>
  <si>
    <t>정읍-광주</t>
  </si>
  <si>
    <t>호남고속철도 제5-1공구 노반공사</t>
  </si>
  <si>
    <t>토공2.0km, 교량2.0km,
터널10.0km</t>
  </si>
  <si>
    <t>호남고속철도 제5-3공구 노반공사</t>
  </si>
  <si>
    <t>토공9.0km, 교량2.0km,
터널2.0km</t>
  </si>
  <si>
    <t xml:space="preserve">호남고속철도 제1-2공구 노반공사 </t>
  </si>
  <si>
    <t>토공2.0km, 교량2.0km,
터널6.0km</t>
  </si>
  <si>
    <t>호남고속철도 제1-3공구 노반공사</t>
  </si>
  <si>
    <t>토공1.0km, 교량2.0km,
터널9.0km</t>
  </si>
  <si>
    <t>호남고속철도 제3-3공구 노반공사</t>
  </si>
  <si>
    <t>토공1.0km, 교량6.0km</t>
  </si>
  <si>
    <t>호남고속철도 제4-1공구 노반공사</t>
  </si>
  <si>
    <t>토공6.0km, 교량5.0km,
터널1.0km</t>
  </si>
  <si>
    <t>호남고속철도 제5-2공구 노반공사</t>
  </si>
  <si>
    <t>토공5.0km, 교량4.0km,
터널5.0km</t>
  </si>
  <si>
    <t>4분기</t>
  </si>
  <si>
    <t xml:space="preserve">광주차량기지 건설공사 </t>
  </si>
  <si>
    <t>차량기지 및 입출고선</t>
  </si>
  <si>
    <t>광주차량기지</t>
  </si>
  <si>
    <t>턴키</t>
  </si>
  <si>
    <t>호남고속철도 제2-2공구 노반공사</t>
  </si>
  <si>
    <t>토공5.0km, 교량5.0km</t>
  </si>
  <si>
    <t>호남고속철도 제2-3공구 노반공사</t>
  </si>
  <si>
    <t>토공1.0km, 교량9.0km</t>
  </si>
  <si>
    <t>호남고속철도 제3-1공구 노반공사</t>
  </si>
  <si>
    <t>호남고속철도 제4-2공구 노반공사</t>
  </si>
  <si>
    <t>토공5.0km, 교량2.0km,
터널1.0km</t>
  </si>
  <si>
    <t>호남고속철도 제4-4공구 노반공사</t>
  </si>
  <si>
    <t>토공4.0km, 교량4.0km</t>
  </si>
  <si>
    <t>대전역사 증축 기타공사</t>
  </si>
  <si>
    <t>역사  7,120㎡</t>
  </si>
  <si>
    <t>대전역</t>
  </si>
  <si>
    <t>미정</t>
  </si>
  <si>
    <t>7월</t>
  </si>
  <si>
    <t>4월</t>
  </si>
  <si>
    <t>미정</t>
  </si>
  <si>
    <t>고속철도사업단/고속철도설계처</t>
  </si>
  <si>
    <t>고속철도사업단/고속철도궤도처</t>
  </si>
  <si>
    <t>6월</t>
  </si>
  <si>
    <t>경춘선 복선전철(경강~춘천간) 궤도공사</t>
  </si>
  <si>
    <t>일반철도</t>
  </si>
  <si>
    <t>궤도</t>
  </si>
  <si>
    <t>경강~춘천</t>
  </si>
  <si>
    <t>궤도부설 39.1km</t>
  </si>
  <si>
    <t>궤도부설  51 km</t>
  </si>
  <si>
    <t>145건</t>
  </si>
  <si>
    <t>계속비</t>
  </si>
  <si>
    <t>금곡-춘천간 전철용 소규모제어장치 구매</t>
  </si>
  <si>
    <t>경전선 삼랑진~마산간 가스절연개폐장치 구매</t>
  </si>
  <si>
    <t>현대중공업㈜
2009-04-13</t>
  </si>
  <si>
    <t>경전선 삼랑진 SSP 증설 가스절연개폐장치 구매</t>
  </si>
  <si>
    <t>엘에스전선
2009-05-22</t>
  </si>
  <si>
    <t>경전선 삼랑진~마산간 급전용변압기 구매</t>
  </si>
  <si>
    <t>경전선 삼랑진~마산간 단권변압기 구매</t>
  </si>
  <si>
    <t>한국전기공업㈜
2009-05-13</t>
  </si>
  <si>
    <t>경전선 삼랑진~마산간 154kV 송전케이블 구매</t>
  </si>
  <si>
    <t>엘에스전선
2009-04-24</t>
  </si>
  <si>
    <t>경전선 삼랑진~마산간 고장점표정반 구매</t>
  </si>
  <si>
    <t>피앤씨테크
2009-04-16</t>
  </si>
  <si>
    <t>경전선 삼랑진~마산간 원격진단장치 구매</t>
  </si>
  <si>
    <t>경전선 삼랑진~마산간 전철용 소규모제어장치 구매</t>
  </si>
  <si>
    <t>㈜테크윈시스템
2009-05-19</t>
  </si>
  <si>
    <t>경전선 삼랑진~마산간 전철용 저압배전반 구매</t>
  </si>
  <si>
    <t>우형
2009-04-13</t>
  </si>
  <si>
    <t>경전선 삼랑진~마산간 큐비클형가스절연개폐장치(C-GIS) 구매</t>
  </si>
  <si>
    <t>일진전기
2009-04-13</t>
  </si>
  <si>
    <t>경전선 삼랑진~마산간 통신용제어장치(CU) 구매
(구매조건부 신제품)</t>
  </si>
  <si>
    <t>㈜씨엔에이테크
2009-04-24</t>
  </si>
  <si>
    <t>경전선 삼랑진~마산간 배전반 구매(신기술신제품)</t>
  </si>
  <si>
    <t>세화이엘씨
2009-04-16</t>
  </si>
  <si>
    <t>경전선 삼랑진-진주,부산신항배후철도 CTC설비 구매 설치</t>
  </si>
  <si>
    <t>㈜대우엔지니어링
2009-05-21</t>
  </si>
  <si>
    <t>경부고속철도 2단계 무절연AF궤도회로장치 구매(대전,대구,부산)</t>
  </si>
  <si>
    <t>경부고속철도 2단계 LED형 신호기구 구매(대전,대구,부산)</t>
  </si>
  <si>
    <t>대성전기
2009-05-20</t>
  </si>
  <si>
    <t>경부고속철도 2단계 자동폐색장치 구매(대전,대구,부산)</t>
  </si>
  <si>
    <t>유경제어㈜
2009-05-20</t>
  </si>
  <si>
    <t>경부고속철도2단계 오송역외 3역 방송설비 구매</t>
  </si>
  <si>
    <t>㈜시티엠
2009-05-19</t>
  </si>
  <si>
    <t>경부선 당정역사신설</t>
  </si>
  <si>
    <t>당정역사 열차행선안내장치 구매</t>
  </si>
  <si>
    <t>수탁사업</t>
  </si>
  <si>
    <t>4월</t>
  </si>
  <si>
    <t>감리</t>
  </si>
  <si>
    <t>호남선 김제~신태인간 금구천교량(상하) 개량공사 전면책임감리용역</t>
  </si>
  <si>
    <t>일반경쟁</t>
  </si>
  <si>
    <t>장기</t>
  </si>
  <si>
    <t>일반철도</t>
  </si>
  <si>
    <t>토목</t>
  </si>
  <si>
    <t>호남본부/시설관리팀</t>
  </si>
  <si>
    <t>5월</t>
  </si>
  <si>
    <t>영동선 동백산~도계 신호설비 신설기타공사감리용역</t>
  </si>
  <si>
    <t>신우이엔지('09.5.8)</t>
  </si>
  <si>
    <t>통합철도망 구상 연구용역</t>
  </si>
  <si>
    <t>기획조정실/사업전략처</t>
  </si>
  <si>
    <t>한국철도기술연구원
('09.04.23)</t>
  </si>
  <si>
    <t>발주현황</t>
  </si>
  <si>
    <t>일련
번호</t>
  </si>
  <si>
    <t>발주
시기
(공고기준)</t>
  </si>
  <si>
    <t>발주시기변경</t>
  </si>
  <si>
    <t>예산구분</t>
  </si>
  <si>
    <t>발주요구부서
(본부 및 팀)</t>
  </si>
  <si>
    <t>홈페이지 유지보수</t>
  </si>
  <si>
    <t>(주)아이플러스시스템(09.02.26)</t>
  </si>
  <si>
    <t>건설본부/고속철도처</t>
  </si>
  <si>
    <t>수탁사업</t>
  </si>
  <si>
    <t>(주)정은테크('09.03.03)</t>
  </si>
  <si>
    <t>레일하역및 기타용역</t>
  </si>
  <si>
    <t>대한통운㈜('09.01.12)</t>
  </si>
  <si>
    <t>부산신항배후철도 진례~녹산간 전철전력설비 추가 실시설계</t>
  </si>
  <si>
    <t>수탁사업</t>
  </si>
  <si>
    <t>(주)배산엔지니어링('09.03.12)</t>
  </si>
  <si>
    <t>성원용역('09.01.30)</t>
  </si>
  <si>
    <t>왕십리~선릉간 복선전철 신호설비 추가 실시설계</t>
  </si>
  <si>
    <t>신우이엔지㈜('09.02.23)</t>
  </si>
  <si>
    <t>일반철도용 레일화차 운송</t>
  </si>
  <si>
    <t>대한통운 2009-02-09</t>
  </si>
  <si>
    <t>KR청년인턴사원 채용대행용역</t>
  </si>
  <si>
    <t>-</t>
  </si>
  <si>
    <t>관리본부/인력운영처</t>
  </si>
  <si>
    <t>인크루트 주식회사('09.01.23)</t>
  </si>
  <si>
    <t>동해선 포항~삼척간 제1공구 문화재 시굴조사 용역</t>
  </si>
  <si>
    <t>재단법인성림문화재연구원('09.03.11)</t>
  </si>
  <si>
    <t>동해선 포항~삼척간 제1공구 폐기물 처리용역</t>
  </si>
  <si>
    <t>제한경쟁
(PQ)</t>
  </si>
  <si>
    <t>탄용환경개발㈜ ('09.03.19)</t>
  </si>
  <si>
    <t>1월</t>
  </si>
  <si>
    <t>중앙선 오빈역사 신축설계</t>
  </si>
  <si>
    <t>KMT건축사사무소('09.02.16)</t>
  </si>
  <si>
    <t>㈜디투엔지니어링</t>
  </si>
  <si>
    <t>경부고속철도 2단계 신경주역사 신축공사 폐기물 처리용역</t>
  </si>
  <si>
    <t>영남본부 /고속철도처</t>
  </si>
  <si>
    <t>거산산업개발㈜ ('09.03.19)</t>
  </si>
  <si>
    <t>경부고속철도 광명-천안아산간 방음벽 설치공사 실시설계 용역</t>
  </si>
  <si>
    <t>수도권본부/시설관리1팀</t>
  </si>
  <si>
    <t>(주)대한콘설탄트('09.02.20)</t>
  </si>
  <si>
    <t>경부선 송탄-서정리외 2개소 방음벽 설치공사 실시설계 용역</t>
  </si>
  <si>
    <t>실시설계</t>
  </si>
  <si>
    <t>수도권본부/경의선PM팀</t>
  </si>
  <si>
    <t>경전선 예당~득량 219k300부근외 3개소 방음벽설치 실시설계 용역</t>
  </si>
  <si>
    <t>호남본부 시설관리팀</t>
  </si>
  <si>
    <t>(주)대한콘설탄트('09.03.09)</t>
  </si>
  <si>
    <t>고객관리시스템"소리샘" 고도화</t>
  </si>
  <si>
    <t>(주)다음소프트('09.02.27)</t>
  </si>
  <si>
    <t>군장국가산업단지 인입철도 사전재해영향성 검토</t>
  </si>
  <si>
    <t>㈜삼보기술단
('09.03.30)</t>
  </si>
  <si>
    <t>2월</t>
  </si>
  <si>
    <t>사전재해</t>
  </si>
  <si>
    <t>대구선 복선전철 사전재해영향성 검토</t>
  </si>
  <si>
    <t>(주)케이지엔지니어링 ('09.03.30)</t>
  </si>
  <si>
    <t>(주)유일엔지니어링종합건축사사무소('09.03.10)</t>
  </si>
  <si>
    <t>동해선 사전재해영향성 검토</t>
  </si>
  <si>
    <t>동부엔지니어링('09.04.01)</t>
  </si>
  <si>
    <t>부산신항 진입 및 임항철도건설 신호설비 실시설계</t>
  </si>
  <si>
    <t>오리~수원 복선전철 기흥역사 신축 보완설계</t>
  </si>
  <si>
    <t>(주)혜원까치종합건축사사무소('09.03.17)</t>
  </si>
  <si>
    <t>오리~수원 복선전철 신갈역사 신축 보완설계</t>
  </si>
  <si>
    <t>(주)엄앤드이종합건축사사무소('09.03.17)</t>
  </si>
  <si>
    <t>(주)서한종합건축사사무소(09.03.17)</t>
  </si>
  <si>
    <t>왕십리~선릉 복선전철 삼릉역사 신축 보완설계</t>
  </si>
  <si>
    <t>왕십리~선릉 복선전철 성수역사 신축 보완설계</t>
  </si>
  <si>
    <t>(주)한국종합건축사사무소('09.03.17)</t>
  </si>
  <si>
    <t>왕십리~선릉 복선전철 청담역사 신축 보완설계</t>
  </si>
  <si>
    <t>울산~포항 복선전철 송변전,전철전력설비 기본설계</t>
  </si>
  <si>
    <t>(주)디투엔지니어링('09.03.20)</t>
  </si>
  <si>
    <t>익산~대야 복선전철 사전재해영향성 검토</t>
  </si>
  <si>
    <t>전라선 순천~여수간 여천역사외 7개동 신축공사 전면책임감리용역</t>
  </si>
  <si>
    <t>㈜한국종합건축사사무소('09.04.01)</t>
  </si>
  <si>
    <t>중앙선 용문~서원주간 CTC관제설비 S/W 개수용역</t>
  </si>
  <si>
    <t>세종기술㈜ ('09.03.17)</t>
  </si>
  <si>
    <t>오폐수처리시설관리용역</t>
  </si>
  <si>
    <t>(주)푸른환경
('09.01.12)</t>
  </si>
  <si>
    <r>
      <t xml:space="preserve">경전선 삼랑진-진주간 복선전철 진주외 </t>
    </r>
    <r>
      <rPr>
        <b/>
        <sz val="10"/>
        <rFont val="굴림체"/>
        <family val="3"/>
      </rPr>
      <t>4개소</t>
    </r>
    <r>
      <rPr>
        <sz val="10"/>
        <rFont val="굴림체"/>
        <family val="3"/>
      </rPr>
      <t xml:space="preserve"> 전력설비 실시설계
(부산신항 배후철도 북컨테이너부두 임항철도설계 포함)</t>
    </r>
  </si>
  <si>
    <t>동산엔지니어링㈜
('09.04.15)</t>
  </si>
  <si>
    <t>군장국가산업단지인입철도 제1공구 노반 실시설계</t>
  </si>
  <si>
    <t>㈜신성엔지니어링외2
('09.04.22)</t>
  </si>
  <si>
    <t>군장국가산업단지인입철도 제2공구 노반 실시설계</t>
  </si>
  <si>
    <t>동해선 매원~삼척간(17공구) 철도건설 노반 기본 및 실시설계</t>
  </si>
  <si>
    <t>㈜유신코러레이션
('09.04.28)</t>
  </si>
  <si>
    <t>동해선 영덕~영해간(6공구) 철도건설 노반 기본 및 실시설계</t>
  </si>
  <si>
    <t>㈜한국철도기술공사
('09.04.28)</t>
  </si>
  <si>
    <t>망우~금곡간 신호공사 책임감리용역</t>
  </si>
  <si>
    <t>신우이엔지㈜
('09.04.29)</t>
  </si>
  <si>
    <t>익산~대야 복선전철 제1공구 노반 실시설계</t>
  </si>
  <si>
    <t>㈜삼안
('09.04.27)</t>
  </si>
  <si>
    <t>주요건설사업 기록영화 촬영</t>
  </si>
  <si>
    <t>한영씨앤텍
('09.04.28)</t>
  </si>
  <si>
    <t>호남고속철도 기존선구간 지장전철전력설비 이설 실시설계</t>
  </si>
  <si>
    <t>세종기술㈜
('09.03.30)</t>
  </si>
  <si>
    <t>왕십리-선릉간 전차선로  보완 실시설계</t>
  </si>
  <si>
    <t>(주)디투엔지니어링('09.02.23)</t>
  </si>
  <si>
    <t>문엔지니어링㈜
('09.04.27)</t>
  </si>
  <si>
    <t>경전선 진주~광양 복선화 제1,2공구 노반개량공사 전면책임감리용역</t>
  </si>
  <si>
    <t>㈜수성엔지니어링 
('09.04.28)</t>
  </si>
  <si>
    <t>㈜유신코퍼레이션외1
('09.05.25)</t>
  </si>
  <si>
    <t>경전선 진주~광양 복선화 제5, 6공구 건설공사 전면책임감리용역</t>
  </si>
  <si>
    <t>㈜삼안
('09.04.28)</t>
  </si>
  <si>
    <t>벽산엔지니어링㈜
('09.04.30)</t>
  </si>
  <si>
    <t>문엔지니어링
(09.05.19)</t>
  </si>
  <si>
    <t>동해선 울산~포항간 복선전철 제1공구 노반건설공사 책임감리용역</t>
  </si>
  <si>
    <t>㈜삼안 외 2
('09.05.04)</t>
  </si>
  <si>
    <t>㈜평화엔지니어링외 2
('09.05.04)</t>
  </si>
  <si>
    <t>부산신항 배후철도건설 장유, 녹산역사외 녹산검수시설 건물 신축공사 전면책임감리</t>
  </si>
  <si>
    <t>㈜종합건축사사무소근정 ('09.05.21)</t>
  </si>
  <si>
    <t>부산신항 배후철도건설 한림정외 2개역사(진영,진례) 건물 신축공사 전면 책임감리</t>
  </si>
  <si>
    <t>㈜종합건축사사무소근정 ('09.05.22)</t>
  </si>
  <si>
    <t>분당선 왕십리~선릉 전력설비  보완외 기타 실시설계
(강남구청외 3역 및 오리수원 신갈외 1역 등 포함)</t>
  </si>
  <si>
    <t>㈜신우디엔시</t>
  </si>
  <si>
    <t>수도권 동북부 전철전원안정화 송변전설비 실시설계</t>
  </si>
  <si>
    <t>시설운영본부/시설관리처</t>
  </si>
  <si>
    <t>㈜동산엔지니어링</t>
  </si>
  <si>
    <t>영동선 봉화~거촌간 15km350부근외 2개소 방음벽 설치공사 실시설계 용역</t>
  </si>
  <si>
    <t>강원본부/시설관리팀</t>
  </si>
  <si>
    <t>(주)대한콘설탄트('09.03.19)</t>
  </si>
  <si>
    <t>설계</t>
  </si>
  <si>
    <t>오리~수원 복선전철 궤도 실시설계</t>
  </si>
  <si>
    <t>울산~포항간 복선전철 신호설비 기본설계</t>
  </si>
  <si>
    <t>㈜에이알텍
('09.04.02)</t>
  </si>
  <si>
    <t>일산선 마두외 2개역사 승강설비 설치 실시설계용역</t>
  </si>
  <si>
    <t>㈜삼안
('09.04.29)</t>
  </si>
  <si>
    <t>중앙선 오빈역사 통신설비 실시설계</t>
  </si>
  <si>
    <t>(주)예향텔레콤('09.03.17)</t>
  </si>
  <si>
    <t>퇴계원 2,037㎡
갈매 1,868㎡</t>
  </si>
  <si>
    <t>퇴계원역, 갈매역</t>
  </si>
  <si>
    <t>망우~금곡 복선전철 사릉, 금곡역사 신축공사</t>
  </si>
  <si>
    <t>사릉 945㎡
금곡 2,648㎡</t>
  </si>
  <si>
    <t>사릉역, 금곡역</t>
  </si>
  <si>
    <t>동순천~광양 복선전철 광양/평화신호장 신축공사</t>
  </si>
  <si>
    <t>광양 1,756㎡
평화신호장 406㎡</t>
  </si>
  <si>
    <t>광양, 평화신호장</t>
  </si>
  <si>
    <t>당정역사 영상감시설비 구매</t>
  </si>
  <si>
    <t>당정역사 방송설비 구매</t>
  </si>
  <si>
    <t>당정역사 역무자동화설비 구매/설치</t>
  </si>
  <si>
    <t>당정역사 교통카드시스템장비 구매</t>
  </si>
  <si>
    <t>경춘선 망우~춘천간, 중앙선 6개역사 승강장확인용 무선영상전송시스템 구매/설치</t>
  </si>
  <si>
    <t>기술/가격분리입찰</t>
  </si>
  <si>
    <t>일반/
광역철도</t>
  </si>
  <si>
    <t>제천~도담 복선전철</t>
  </si>
  <si>
    <t>제천~도담간 삼곡역외 7개소 영상감시설비 구매</t>
  </si>
  <si>
    <t>엔에스시스템㈜
2009-04-22</t>
  </si>
  <si>
    <t>제천~도담간 삼곡역외 1역 방송설비 구매</t>
  </si>
  <si>
    <t>㈜별우
2009-04-21</t>
  </si>
  <si>
    <t>전라선복선전철 곡성역외 2역 여객자동안내장치 구매</t>
  </si>
  <si>
    <t>전라선복선전철 신리~순천간 영상감시장치 구매</t>
  </si>
  <si>
    <t>전라선복선전철 남원역외 4역 방송설비 구매</t>
  </si>
  <si>
    <t>병점차량기지역사신설</t>
  </si>
  <si>
    <t>병점차량기지역사 열차행선안내장치 구매</t>
  </si>
  <si>
    <t>병점차량기지역사 영상감시설비 구매</t>
  </si>
  <si>
    <t>병점차량기지역사 방송설비 구매</t>
  </si>
  <si>
    <t>병점차량기지역사 역무자동화설비 구매</t>
  </si>
  <si>
    <t>병점차량기지역사 교통카드시스템장비 구매</t>
  </si>
  <si>
    <t>경부고속철도 2단계 선로전환기 구매(대전,대구,부산)</t>
  </si>
  <si>
    <t>삼성에스디에스공동수급체
2009-01-30</t>
  </si>
  <si>
    <t>경부고속철도 2단계 전자연동장치 구매(대전,대구,오송,부산)</t>
  </si>
  <si>
    <t>순천~여수철도개량</t>
  </si>
  <si>
    <t>전라선 여천역외 8개소 영상감시설비 설비 구매</t>
  </si>
  <si>
    <t>전라선 여천역외 6개소 방송설비 구매</t>
  </si>
  <si>
    <t>전라선 여천역외 2개소 여객자동안내장치 구매</t>
  </si>
  <si>
    <t>6월</t>
  </si>
  <si>
    <t>망우~금곡간 무절연AF궤도회로장치 구매</t>
  </si>
  <si>
    <t>망우~금곡간 자동폐색장치 구매</t>
  </si>
  <si>
    <t>망우~금곡간 LED형 신호기구 구매</t>
  </si>
  <si>
    <t>망우~금곡간 선로전환기 구매</t>
  </si>
  <si>
    <t>2분기 용접설비 유지보수품</t>
  </si>
  <si>
    <t>부산신항배후철도</t>
  </si>
  <si>
    <t>부산신항배후철도 LED형 신호기구 구매</t>
  </si>
  <si>
    <t>수탁</t>
  </si>
  <si>
    <t>부산신항배후철도 선로전환기 구매</t>
  </si>
  <si>
    <t>부산신항배후철도 자동폐색제어장치 구매</t>
  </si>
  <si>
    <t>부산신항배후철도 전자연동장치 구매</t>
  </si>
  <si>
    <t>부산신항배후철도 무절연AF궤도회로장치 구매</t>
  </si>
  <si>
    <t>7월</t>
  </si>
  <si>
    <t>광역철도</t>
  </si>
  <si>
    <t>경부고속 2단계 지장물이설 트롤리선 구매(CU 150㎟-이형)</t>
  </si>
  <si>
    <t>8월</t>
  </si>
  <si>
    <t>공사차량(기관차 및 화차) 유지보수품</t>
  </si>
  <si>
    <t>청량리~덕소 복선전철</t>
  </si>
  <si>
    <t>청량리역외 2역 역무자동화설비 구매
(망우,신상봉)</t>
  </si>
  <si>
    <t>청량리역외 2역 교통카드시스템장비 구매
(망우,신상봉)</t>
  </si>
  <si>
    <t>삼랑진~진주 복선전철</t>
  </si>
  <si>
    <t>경전선 및 부산신항배후철도 영상감시장치 구매</t>
  </si>
  <si>
    <t>9월</t>
  </si>
  <si>
    <t>3분기 용접설비 유지보수품</t>
  </si>
  <si>
    <t>전라선복선전철</t>
  </si>
  <si>
    <t>10월</t>
  </si>
  <si>
    <t>고속철도 김천변전소 지장송전선로 이설공사</t>
  </si>
  <si>
    <t>특고압케이블 (154kV XLPE 800㎟*1C)</t>
  </si>
  <si>
    <t>수탁공사</t>
  </si>
  <si>
    <t>충청지역본부/일반철도PM팀</t>
  </si>
  <si>
    <t>4분기 용접설비 유지보수품</t>
  </si>
  <si>
    <t>망우~금곡 복선전철</t>
  </si>
  <si>
    <t>경춘선 퇴계원역외 3역 역무자동화설비 구매</t>
  </si>
  <si>
    <t>경춘선 퇴계원역외 3역 교통카드시스템장비 구매</t>
  </si>
  <si>
    <t>경춘선 복선전철</t>
  </si>
  <si>
    <t>경춘선 평내역외 11역 역무자동화설비 구매</t>
  </si>
  <si>
    <t>경춘선 평내역외 11역 교통카드시스템장비 구매</t>
  </si>
  <si>
    <t>11월</t>
  </si>
  <si>
    <t>183건</t>
  </si>
  <si>
    <t>4월</t>
  </si>
  <si>
    <t>장기계속</t>
  </si>
  <si>
    <t>통신</t>
  </si>
  <si>
    <t>수탁</t>
  </si>
  <si>
    <t>7월</t>
  </si>
  <si>
    <t>중앙기술단/공사차량팀</t>
  </si>
  <si>
    <t>9월</t>
  </si>
  <si>
    <t>11월</t>
  </si>
  <si>
    <t>용역
구분</t>
  </si>
  <si>
    <t>용  역  건  명</t>
  </si>
  <si>
    <t>입찰방법</t>
  </si>
  <si>
    <t>용역규모</t>
  </si>
  <si>
    <t>2009년도
예산</t>
  </si>
  <si>
    <t>사업별</t>
  </si>
  <si>
    <t>공종</t>
  </si>
  <si>
    <t>단기</t>
  </si>
  <si>
    <t>관리비</t>
  </si>
  <si>
    <t>기타</t>
  </si>
  <si>
    <t>경부고속철도 제6-2, 6-3공구 전면책임감리용역</t>
  </si>
  <si>
    <t>경원선 월계~녹천간 철도이설 신호설비 실시설계</t>
  </si>
  <si>
    <t>수의계약</t>
  </si>
  <si>
    <t>건축</t>
  </si>
  <si>
    <t>기술본부/건축기술처</t>
  </si>
  <si>
    <t>감리</t>
  </si>
  <si>
    <t>건축</t>
  </si>
  <si>
    <t>경부선 시흥-석수외 3개소 방음벽 설치실시설계</t>
  </si>
  <si>
    <t>경의선 화전~행신간 역신설 타당성조사 연구용역</t>
  </si>
  <si>
    <t>기획조정실/전략경영처</t>
  </si>
  <si>
    <t>덕소~원주 복선전철 양동역사 보완설계</t>
  </si>
  <si>
    <t>기술본부/일반광역기술처</t>
  </si>
  <si>
    <t>설계</t>
  </si>
  <si>
    <t>포항~삼척 철도건설 배전설비 기본설계</t>
  </si>
  <si>
    <t>중앙기술단/장비팀</t>
  </si>
  <si>
    <t>디투엔지니어링
('09.04.28)</t>
  </si>
  <si>
    <t>㈜도화종합기술공사외2
('09.04.22)</t>
  </si>
  <si>
    <t>대구선 복선전철 제1공구 노반실시설계</t>
  </si>
  <si>
    <t>㈜수성엔지니어링외3
('09.04.23)</t>
  </si>
  <si>
    <t>㈜선구엔지니어링외1
('09.04.24)</t>
  </si>
  <si>
    <t>㈜유신코퍼레이션외1
('09.04.24)</t>
  </si>
  <si>
    <t>㈜대한콘설탄트외1
('09.04.24)</t>
  </si>
  <si>
    <t>설계</t>
  </si>
  <si>
    <t>경전선 진주~광양 복선화 제3, 4공구 노반개량공사 전면책임감리용역</t>
  </si>
  <si>
    <t>경전선 진주~광양 복선화 제7, 8공구 노반개량공사 전면책임감리용역</t>
  </si>
  <si>
    <t>호남고속철도 철도교통관제센타~예비관제실간 통신선로 실시설계</t>
  </si>
  <si>
    <t>대아티아이주식회사 ('09.04.24)</t>
  </si>
  <si>
    <t>성남~여주 복선전철 제3ㆍ4공구 노반건설공사 전면책임감리용역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</si>
</sst>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m&quot;/&quot;d;@"/>
    <numFmt numFmtId="207" formatCode="[$-412]yyyy&quot;년&quot;\ m&quot;월&quot;\ d&quot;일&quot;\ dddd"/>
    <numFmt numFmtId="208" formatCode="mmm/yyyy"/>
  </numFmts>
  <fonts count="25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b/>
      <u val="single"/>
      <sz val="20"/>
      <name val="돋움"/>
      <family val="3"/>
    </font>
    <font>
      <b/>
      <sz val="10"/>
      <name val="굴림체"/>
      <family val="3"/>
    </font>
    <font>
      <sz val="10"/>
      <name val="굴림"/>
      <family val="3"/>
    </font>
    <font>
      <b/>
      <u val="single"/>
      <sz val="24"/>
      <name val="굴림체"/>
      <family val="3"/>
    </font>
    <font>
      <b/>
      <sz val="11"/>
      <name val="굴림"/>
      <family val="3"/>
    </font>
    <font>
      <sz val="11"/>
      <name val="돋움"/>
      <family val="0"/>
    </font>
    <font>
      <b/>
      <u val="single"/>
      <sz val="16"/>
      <name val="굴림체"/>
      <family val="3"/>
    </font>
    <font>
      <b/>
      <u val="single"/>
      <sz val="16"/>
      <name val="돋움"/>
      <family val="3"/>
    </font>
    <font>
      <sz val="10"/>
      <color indexed="10"/>
      <name val="굴림체"/>
      <family val="3"/>
    </font>
    <font>
      <sz val="10"/>
      <color indexed="12"/>
      <name val="굴림체"/>
      <family val="3"/>
    </font>
    <font>
      <sz val="8"/>
      <color indexed="12"/>
      <name val="굴림체"/>
      <family val="3"/>
    </font>
    <font>
      <sz val="10"/>
      <color indexed="12"/>
      <name val="굴림"/>
      <family val="3"/>
    </font>
    <font>
      <sz val="11"/>
      <color indexed="12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1" fontId="7" fillId="0" borderId="1" xfId="17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7" applyFont="1" applyFill="1" applyBorder="1" applyAlignment="1">
      <alignment horizontal="center" vertical="center"/>
    </xf>
    <xf numFmtId="41" fontId="7" fillId="0" borderId="1" xfId="17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1" fontId="7" fillId="0" borderId="1" xfId="1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1" fontId="7" fillId="0" borderId="1" xfId="17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13" fillId="0" borderId="1" xfId="17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1" fontId="6" fillId="0" borderId="0" xfId="17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7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06" fontId="7" fillId="0" borderId="1" xfId="0" applyNumberFormat="1" applyFont="1" applyFill="1" applyBorder="1" applyAlignment="1">
      <alignment horizontal="center" vertical="center"/>
    </xf>
    <xf numFmtId="41" fontId="13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1" xfId="24" applyFont="1" applyFill="1" applyBorder="1" applyAlignment="1">
      <alignment horizontal="center" vertical="center"/>
      <protection/>
    </xf>
    <xf numFmtId="0" fontId="7" fillId="0" borderId="1" xfId="24" applyFont="1" applyFill="1" applyBorder="1" applyAlignment="1">
      <alignment horizontal="center" vertical="center" wrapText="1"/>
      <protection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17" applyNumberFormat="1" applyFont="1" applyFill="1" applyBorder="1" applyAlignment="1">
      <alignment horizontal="left" vertical="center" wrapText="1"/>
    </xf>
    <xf numFmtId="0" fontId="7" fillId="0" borderId="1" xfId="23" applyFont="1" applyFill="1" applyBorder="1" applyAlignment="1">
      <alignment horizontal="center" vertical="center" shrinkToFit="1"/>
      <protection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1" fontId="6" fillId="0" borderId="0" xfId="17" applyFont="1" applyFill="1" applyAlignment="1">
      <alignment vertical="center"/>
    </xf>
    <xf numFmtId="41" fontId="9" fillId="0" borderId="1" xfId="17" applyFont="1" applyFill="1" applyBorder="1" applyAlignment="1">
      <alignment horizontal="center" vertical="center"/>
    </xf>
    <xf numFmtId="41" fontId="9" fillId="0" borderId="1" xfId="1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1" fontId="7" fillId="0" borderId="4" xfId="1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1" fontId="6" fillId="0" borderId="1" xfId="17" applyFont="1" applyFill="1" applyBorder="1" applyAlignment="1">
      <alignment horizontal="center" vertical="center" wrapText="1"/>
    </xf>
    <xf numFmtId="9" fontId="7" fillId="0" borderId="1" xfId="15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1" fontId="8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6" xfId="17" applyFont="1" applyFill="1" applyBorder="1" applyAlignment="1">
      <alignment horizontal="center"/>
    </xf>
    <xf numFmtId="41" fontId="6" fillId="0" borderId="6" xfId="17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7" fillId="0" borderId="0" xfId="2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/>
    </xf>
    <xf numFmtId="0" fontId="13" fillId="0" borderId="7" xfId="0" applyFont="1" applyFill="1" applyBorder="1" applyAlignment="1">
      <alignment horizontal="center" vertical="center"/>
    </xf>
    <xf numFmtId="41" fontId="13" fillId="0" borderId="7" xfId="17" applyFont="1" applyFill="1" applyBorder="1" applyAlignment="1">
      <alignment horizontal="center" vertical="center"/>
    </xf>
    <xf numFmtId="0" fontId="7" fillId="0" borderId="1" xfId="23" applyFont="1" applyFill="1" applyBorder="1" applyAlignment="1">
      <alignment vertical="center" wrapText="1"/>
      <protection/>
    </xf>
    <xf numFmtId="0" fontId="14" fillId="0" borderId="1" xfId="0" applyFont="1" applyFill="1" applyBorder="1" applyAlignment="1">
      <alignment vertical="center"/>
    </xf>
    <xf numFmtId="0" fontId="7" fillId="0" borderId="1" xfId="21" applyFont="1" applyFill="1" applyBorder="1" applyAlignment="1">
      <alignment vertical="center" wrapText="1"/>
      <protection/>
    </xf>
    <xf numFmtId="0" fontId="7" fillId="0" borderId="1" xfId="24" applyFont="1" applyFill="1" applyBorder="1" applyAlignment="1">
      <alignment vertical="center" wrapText="1"/>
      <protection/>
    </xf>
    <xf numFmtId="41" fontId="6" fillId="0" borderId="1" xfId="17" applyFont="1" applyFill="1" applyBorder="1" applyAlignment="1">
      <alignment horizontal="right" vertical="center"/>
    </xf>
    <xf numFmtId="0" fontId="7" fillId="0" borderId="1" xfId="0" applyFont="1" applyFill="1" applyBorder="1" applyAlignment="1" quotePrefix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41" fontId="13" fillId="0" borderId="8" xfId="17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1" fontId="13" fillId="0" borderId="1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7" fillId="0" borderId="1" xfId="0" applyFont="1" applyFill="1" applyBorder="1" applyAlignment="1" quotePrefix="1">
      <alignment vertical="center"/>
    </xf>
    <xf numFmtId="0" fontId="7" fillId="0" borderId="1" xfId="21" applyFont="1" applyFill="1" applyBorder="1" applyAlignment="1">
      <alignment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1" fontId="16" fillId="0" borderId="1" xfId="17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1" fontId="7" fillId="2" borderId="1" xfId="1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quotePrefix="1">
      <alignment vertical="center" wrapText="1"/>
    </xf>
    <xf numFmtId="41" fontId="7" fillId="2" borderId="1" xfId="17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quotePrefix="1">
      <alignment vertical="center" wrapText="1"/>
    </xf>
    <xf numFmtId="0" fontId="7" fillId="3" borderId="1" xfId="0" applyFont="1" applyFill="1" applyBorder="1" applyAlignment="1">
      <alignment vertical="center"/>
    </xf>
    <xf numFmtId="41" fontId="6" fillId="3" borderId="1" xfId="17" applyFont="1" applyFill="1" applyBorder="1" applyAlignment="1">
      <alignment vertical="center" wrapText="1"/>
    </xf>
    <xf numFmtId="41" fontId="7" fillId="3" borderId="1" xfId="17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" xfId="2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41" fontId="7" fillId="3" borderId="1" xfId="17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1" fontId="6" fillId="3" borderId="1" xfId="17" applyFont="1" applyFill="1" applyBorder="1" applyAlignment="1">
      <alignment horizontal="center" vertical="center"/>
    </xf>
    <xf numFmtId="206" fontId="7" fillId="3" borderId="1" xfId="0" applyNumberFormat="1" applyFont="1" applyFill="1" applyBorder="1" applyAlignment="1">
      <alignment horizontal="center" vertical="center" wrapText="1"/>
    </xf>
    <xf numFmtId="9" fontId="7" fillId="3" borderId="1" xfId="15" applyFont="1" applyFill="1" applyBorder="1" applyAlignment="1">
      <alignment horizontal="center" vertical="center" wrapText="1"/>
    </xf>
    <xf numFmtId="41" fontId="7" fillId="3" borderId="1" xfId="17" applyFont="1" applyFill="1" applyBorder="1" applyAlignment="1">
      <alignment horizontal="right" vertical="center" wrapText="1" shrinkToFit="1"/>
    </xf>
    <xf numFmtId="41" fontId="7" fillId="3" borderId="1" xfId="17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shrinkToFit="1"/>
    </xf>
    <xf numFmtId="206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41" fontId="7" fillId="3" borderId="4" xfId="17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1" fontId="7" fillId="3" borderId="1" xfId="17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1" fontId="6" fillId="3" borderId="1" xfId="17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1" xfId="23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41" fontId="14" fillId="3" borderId="1" xfId="17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1" fontId="6" fillId="3" borderId="1" xfId="17" applyFont="1" applyFill="1" applyBorder="1" applyAlignment="1">
      <alignment horizontal="center" vertical="center" wrapText="1"/>
    </xf>
    <xf numFmtId="0" fontId="14" fillId="3" borderId="1" xfId="22" applyFont="1" applyFill="1" applyBorder="1" applyAlignment="1">
      <alignment vertical="center" wrapText="1"/>
      <protection/>
    </xf>
    <xf numFmtId="0" fontId="7" fillId="3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41" fontId="7" fillId="2" borderId="1" xfId="17" applyFont="1" applyFill="1" applyBorder="1" applyAlignment="1" quotePrefix="1">
      <alignment horizontal="center" vertical="center"/>
    </xf>
    <xf numFmtId="0" fontId="7" fillId="2" borderId="1" xfId="23" applyFont="1" applyFill="1" applyBorder="1" applyAlignment="1">
      <alignment horizontal="center" vertical="center"/>
      <protection/>
    </xf>
    <xf numFmtId="14" fontId="7" fillId="2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2" borderId="1" xfId="17" applyNumberFormat="1" applyFont="1" applyFill="1" applyBorder="1" applyAlignment="1">
      <alignment horizontal="left" vertical="center" wrapText="1"/>
    </xf>
    <xf numFmtId="0" fontId="7" fillId="3" borderId="1" xfId="17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 quotePrefix="1">
      <alignment vertical="center"/>
    </xf>
    <xf numFmtId="14" fontId="7" fillId="3" borderId="1" xfId="0" applyNumberFormat="1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7" fillId="2" borderId="1" xfId="23" applyFont="1" applyFill="1" applyBorder="1" applyAlignment="1">
      <alignment vertical="center" wrapText="1"/>
      <protection/>
    </xf>
    <xf numFmtId="0" fontId="7" fillId="2" borderId="1" xfId="23" applyFont="1" applyFill="1" applyBorder="1" applyAlignment="1">
      <alignment horizontal="center" vertical="center" wrapText="1"/>
      <protection/>
    </xf>
    <xf numFmtId="0" fontId="7" fillId="2" borderId="1" xfId="17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41" fontId="7" fillId="4" borderId="1" xfId="17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9" fontId="7" fillId="2" borderId="1" xfId="15" applyFont="1" applyFill="1" applyBorder="1" applyAlignment="1">
      <alignment horizontal="center" vertical="center"/>
    </xf>
    <xf numFmtId="206" fontId="7" fillId="2" borderId="1" xfId="0" applyNumberFormat="1" applyFont="1" applyFill="1" applyBorder="1" applyAlignment="1">
      <alignment horizontal="center" vertical="center" wrapText="1"/>
    </xf>
    <xf numFmtId="9" fontId="7" fillId="2" borderId="1" xfId="15" applyFont="1" applyFill="1" applyBorder="1" applyAlignment="1">
      <alignment horizontal="center" vertical="center" wrapText="1"/>
    </xf>
    <xf numFmtId="41" fontId="7" fillId="3" borderId="1" xfId="17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21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17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vertical="center" wrapText="1"/>
    </xf>
    <xf numFmtId="14" fontId="7" fillId="3" borderId="1" xfId="0" applyNumberFormat="1" applyFont="1" applyFill="1" applyBorder="1" applyAlignment="1">
      <alignment vertical="center" wrapText="1"/>
    </xf>
    <xf numFmtId="14" fontId="7" fillId="3" borderId="4" xfId="0" applyNumberFormat="1" applyFont="1" applyFill="1" applyBorder="1" applyAlignment="1">
      <alignment vertical="center" wrapText="1"/>
    </xf>
    <xf numFmtId="0" fontId="7" fillId="3" borderId="1" xfId="22" applyFont="1" applyFill="1" applyBorder="1" applyAlignment="1">
      <alignment vertical="center" wrapText="1"/>
      <protection/>
    </xf>
    <xf numFmtId="0" fontId="0" fillId="0" borderId="0" xfId="21" applyFont="1" applyFill="1">
      <alignment/>
      <protection/>
    </xf>
    <xf numFmtId="0" fontId="7" fillId="3" borderId="0" xfId="0" applyFont="1" applyFill="1" applyAlignment="1">
      <alignment vertical="center" wrapText="1"/>
    </xf>
    <xf numFmtId="0" fontId="0" fillId="0" borderId="0" xfId="23" applyFont="1" applyFill="1">
      <alignment/>
      <protection/>
    </xf>
    <xf numFmtId="14" fontId="7" fillId="5" borderId="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" xfId="21" applyFont="1" applyFill="1" applyBorder="1" applyAlignment="1">
      <alignment wrapText="1"/>
      <protection/>
    </xf>
    <xf numFmtId="14" fontId="7" fillId="4" borderId="1" xfId="0" applyNumberFormat="1" applyFont="1" applyFill="1" applyBorder="1" applyAlignment="1">
      <alignment vertical="center" wrapText="1"/>
    </xf>
    <xf numFmtId="14" fontId="7" fillId="0" borderId="1" xfId="24" applyNumberFormat="1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41" fontId="7" fillId="2" borderId="14" xfId="17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left" vertical="center" wrapText="1"/>
    </xf>
    <xf numFmtId="0" fontId="7" fillId="0" borderId="2" xfId="21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1" xfId="0" applyNumberFormat="1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17" applyFont="1" applyFill="1" applyAlignment="1">
      <alignment/>
    </xf>
    <xf numFmtId="0" fontId="0" fillId="0" borderId="0" xfId="0" applyFont="1" applyFill="1" applyAlignment="1">
      <alignment vertical="center"/>
    </xf>
    <xf numFmtId="0" fontId="7" fillId="3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6" fillId="2" borderId="1" xfId="17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41" fontId="0" fillId="0" borderId="0" xfId="17" applyFont="1" applyFill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3" applyFont="1" applyFill="1">
      <alignment/>
      <protection/>
    </xf>
    <xf numFmtId="41" fontId="0" fillId="3" borderId="1" xfId="17" applyFont="1" applyFill="1" applyBorder="1" applyAlignment="1">
      <alignment horizontal="center" vertical="center"/>
    </xf>
    <xf numFmtId="41" fontId="0" fillId="2" borderId="1" xfId="17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 shrinkToFit="1"/>
    </xf>
    <xf numFmtId="41" fontId="20" fillId="2" borderId="1" xfId="17" applyFont="1" applyFill="1" applyBorder="1" applyAlignment="1">
      <alignment horizontal="right" vertical="center"/>
    </xf>
    <xf numFmtId="41" fontId="7" fillId="3" borderId="1" xfId="17" applyFont="1" applyFill="1" applyBorder="1" applyAlignment="1" quotePrefix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1" fontId="14" fillId="2" borderId="1" xfId="17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center" vertical="center"/>
      <protection/>
    </xf>
    <xf numFmtId="0" fontId="21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41" fontId="23" fillId="0" borderId="1" xfId="17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6" fillId="2" borderId="19" xfId="0" applyFont="1" applyFill="1" applyBorder="1" applyAlignment="1">
      <alignment vertical="center" wrapText="1"/>
    </xf>
    <xf numFmtId="41" fontId="7" fillId="2" borderId="19" xfId="17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9년도 신규발주현황(최종)" xfId="21"/>
    <cellStyle name="표준_2009 신규용역" xfId="22"/>
    <cellStyle name="표준_2009년도 신규 발주계획(호남본부)" xfId="23"/>
    <cellStyle name="표준_Sheet1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47625</xdr:colOff>
      <xdr:row>355</xdr:row>
      <xdr:rowOff>0</xdr:rowOff>
    </xdr:from>
    <xdr:to>
      <xdr:col>12</xdr:col>
      <xdr:colOff>714375</xdr:colOff>
      <xdr:row>355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189970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  <xdr:twoCellAnchor>
    <xdr:from>
      <xdr:col>0</xdr:col>
      <xdr:colOff>85725</xdr:colOff>
      <xdr:row>358</xdr:row>
      <xdr:rowOff>0</xdr:rowOff>
    </xdr:from>
    <xdr:to>
      <xdr:col>12</xdr:col>
      <xdr:colOff>714375</xdr:colOff>
      <xdr:row>358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12414050"/>
          <a:ext cx="137445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굴림"/>
              <a:ea typeface="굴림"/>
              <a:cs typeface="굴림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265"/>
  <sheetViews>
    <sheetView tabSelected="1" zoomScaleSheetLayoutView="100" workbookViewId="0" topLeftCell="B1">
      <selection activeCell="N99" sqref="N99"/>
    </sheetView>
  </sheetViews>
  <sheetFormatPr defaultColWidth="9.00390625" defaultRowHeight="30" customHeight="1"/>
  <cols>
    <col min="1" max="1" width="6.125" style="269" hidden="1" customWidth="1"/>
    <col min="2" max="2" width="9.875" style="64" customWidth="1"/>
    <col min="3" max="3" width="9.875" style="64" hidden="1" customWidth="1"/>
    <col min="4" max="4" width="8.50390625" style="64" customWidth="1"/>
    <col min="5" max="5" width="44.75390625" style="270" customWidth="1"/>
    <col min="6" max="6" width="35.875" style="271" hidden="1" customWidth="1"/>
    <col min="7" max="7" width="19.875" style="271" hidden="1" customWidth="1"/>
    <col min="8" max="8" width="12.75390625" style="272" customWidth="1"/>
    <col min="9" max="9" width="15.75390625" style="273" customWidth="1"/>
    <col min="10" max="10" width="12.00390625" style="273" customWidth="1"/>
    <col min="11" max="11" width="8.50390625" style="269" customWidth="1"/>
    <col min="12" max="12" width="9.50390625" style="269" customWidth="1"/>
    <col min="13" max="13" width="6.75390625" style="269" customWidth="1"/>
    <col min="14" max="14" width="26.25390625" style="65" customWidth="1"/>
    <col min="15" max="15" width="20.25390625" style="22" customWidth="1"/>
    <col min="16" max="16" width="10.625" style="217" bestFit="1" customWidth="1"/>
    <col min="17" max="16384" width="9.00390625" style="269" customWidth="1"/>
  </cols>
  <sheetData>
    <row r="1" spans="1:16" s="53" customFormat="1" ht="30" customHeight="1">
      <c r="A1" s="282" t="s">
        <v>1084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17"/>
    </row>
    <row r="2" spans="1:16" s="53" customFormat="1" ht="30" customHeight="1" thickBot="1">
      <c r="A2" s="67"/>
      <c r="B2" s="67"/>
      <c r="C2" s="67"/>
      <c r="D2" s="67"/>
      <c r="E2" s="68"/>
      <c r="F2" s="89"/>
      <c r="G2" s="89"/>
      <c r="H2" s="69"/>
      <c r="I2" s="70"/>
      <c r="J2" s="71"/>
      <c r="K2" s="67"/>
      <c r="L2" s="67"/>
      <c r="M2" s="67"/>
      <c r="N2" s="72"/>
      <c r="O2" s="283" t="s">
        <v>520</v>
      </c>
      <c r="P2" s="283"/>
    </row>
    <row r="3" spans="1:26" s="55" customFormat="1" ht="47.25" customHeight="1">
      <c r="A3" s="86" t="s">
        <v>521</v>
      </c>
      <c r="B3" s="85" t="s">
        <v>522</v>
      </c>
      <c r="C3" s="85" t="s">
        <v>523</v>
      </c>
      <c r="D3" s="85" t="s">
        <v>953</v>
      </c>
      <c r="E3" s="83" t="s">
        <v>524</v>
      </c>
      <c r="F3" s="90" t="s">
        <v>525</v>
      </c>
      <c r="G3" s="90" t="s">
        <v>526</v>
      </c>
      <c r="H3" s="84" t="s">
        <v>527</v>
      </c>
      <c r="I3" s="84" t="s">
        <v>528</v>
      </c>
      <c r="J3" s="84" t="s">
        <v>529</v>
      </c>
      <c r="K3" s="83" t="s">
        <v>530</v>
      </c>
      <c r="L3" s="83" t="s">
        <v>531</v>
      </c>
      <c r="M3" s="83" t="s">
        <v>532</v>
      </c>
      <c r="N3" s="87" t="s">
        <v>533</v>
      </c>
      <c r="O3" s="221" t="s">
        <v>534</v>
      </c>
      <c r="P3" s="218" t="s">
        <v>535</v>
      </c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57" customFormat="1" ht="59.25" customHeight="1">
      <c r="A4" s="112">
        <v>1</v>
      </c>
      <c r="B4" s="120" t="s">
        <v>964</v>
      </c>
      <c r="C4" s="120" t="s">
        <v>536</v>
      </c>
      <c r="D4" s="120" t="s">
        <v>964</v>
      </c>
      <c r="E4" s="121" t="s">
        <v>537</v>
      </c>
      <c r="F4" s="122" t="s">
        <v>538</v>
      </c>
      <c r="G4" s="116" t="s">
        <v>539</v>
      </c>
      <c r="H4" s="113" t="s">
        <v>980</v>
      </c>
      <c r="I4" s="118">
        <v>1537</v>
      </c>
      <c r="J4" s="118">
        <v>900</v>
      </c>
      <c r="K4" s="119" t="s">
        <v>968</v>
      </c>
      <c r="L4" s="119" t="s">
        <v>969</v>
      </c>
      <c r="M4" s="119" t="s">
        <v>540</v>
      </c>
      <c r="N4" s="113" t="s">
        <v>541</v>
      </c>
      <c r="O4" s="146" t="s">
        <v>542</v>
      </c>
      <c r="P4" s="219">
        <v>39847</v>
      </c>
      <c r="Q4" s="61"/>
      <c r="R4" s="22"/>
      <c r="S4" s="22"/>
      <c r="T4" s="22"/>
      <c r="U4" s="22"/>
      <c r="V4" s="22"/>
      <c r="W4" s="22"/>
      <c r="X4" s="22"/>
      <c r="Y4" s="22"/>
      <c r="Z4" s="22"/>
    </row>
    <row r="5" spans="1:26" s="55" customFormat="1" ht="48">
      <c r="A5" s="112">
        <v>2</v>
      </c>
      <c r="B5" s="113" t="s">
        <v>964</v>
      </c>
      <c r="C5" s="120" t="s">
        <v>536</v>
      </c>
      <c r="D5" s="113" t="s">
        <v>964</v>
      </c>
      <c r="E5" s="114" t="s">
        <v>543</v>
      </c>
      <c r="F5" s="115" t="s">
        <v>544</v>
      </c>
      <c r="G5" s="116" t="s">
        <v>545</v>
      </c>
      <c r="H5" s="113" t="s">
        <v>987</v>
      </c>
      <c r="I5" s="117">
        <v>5525.7584</v>
      </c>
      <c r="J5" s="118">
        <v>1500</v>
      </c>
      <c r="K5" s="119" t="s">
        <v>240</v>
      </c>
      <c r="L5" s="119" t="s">
        <v>188</v>
      </c>
      <c r="M5" s="119" t="s">
        <v>989</v>
      </c>
      <c r="N5" s="113" t="s">
        <v>990</v>
      </c>
      <c r="O5" s="222" t="s">
        <v>546</v>
      </c>
      <c r="P5" s="219">
        <v>39829</v>
      </c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s="55" customFormat="1" ht="30" customHeight="1">
      <c r="A6" s="112">
        <v>3</v>
      </c>
      <c r="B6" s="120" t="s">
        <v>964</v>
      </c>
      <c r="C6" s="120" t="s">
        <v>536</v>
      </c>
      <c r="D6" s="120" t="s">
        <v>964</v>
      </c>
      <c r="E6" s="125" t="s">
        <v>547</v>
      </c>
      <c r="F6" s="116" t="s">
        <v>548</v>
      </c>
      <c r="G6" s="116" t="s">
        <v>549</v>
      </c>
      <c r="H6" s="126" t="s">
        <v>550</v>
      </c>
      <c r="I6" s="117">
        <v>75612</v>
      </c>
      <c r="J6" s="127">
        <v>6000</v>
      </c>
      <c r="K6" s="113" t="s">
        <v>551</v>
      </c>
      <c r="L6" s="113" t="s">
        <v>230</v>
      </c>
      <c r="M6" s="113" t="s">
        <v>552</v>
      </c>
      <c r="N6" s="113" t="s">
        <v>553</v>
      </c>
      <c r="O6" s="146" t="s">
        <v>554</v>
      </c>
      <c r="P6" s="219">
        <v>39874</v>
      </c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16" s="53" customFormat="1" ht="30" customHeight="1">
      <c r="A7" s="112">
        <v>4</v>
      </c>
      <c r="B7" s="119" t="s">
        <v>964</v>
      </c>
      <c r="C7" s="120" t="s">
        <v>536</v>
      </c>
      <c r="D7" s="119" t="s">
        <v>964</v>
      </c>
      <c r="E7" s="125" t="s">
        <v>555</v>
      </c>
      <c r="F7" s="116" t="s">
        <v>556</v>
      </c>
      <c r="G7" s="116" t="s">
        <v>549</v>
      </c>
      <c r="H7" s="126" t="s">
        <v>550</v>
      </c>
      <c r="I7" s="117">
        <v>160209</v>
      </c>
      <c r="J7" s="127">
        <v>6000</v>
      </c>
      <c r="K7" s="113" t="s">
        <v>551</v>
      </c>
      <c r="L7" s="113" t="s">
        <v>230</v>
      </c>
      <c r="M7" s="113" t="s">
        <v>552</v>
      </c>
      <c r="N7" s="113" t="s">
        <v>553</v>
      </c>
      <c r="O7" s="146" t="s">
        <v>557</v>
      </c>
      <c r="P7" s="219">
        <v>39874</v>
      </c>
    </row>
    <row r="8" spans="1:26" s="57" customFormat="1" ht="30" customHeight="1">
      <c r="A8" s="105">
        <v>5</v>
      </c>
      <c r="B8" s="98" t="s">
        <v>222</v>
      </c>
      <c r="C8" s="98" t="s">
        <v>536</v>
      </c>
      <c r="D8" s="98" t="s">
        <v>222</v>
      </c>
      <c r="E8" s="99" t="s">
        <v>558</v>
      </c>
      <c r="F8" s="110" t="s">
        <v>559</v>
      </c>
      <c r="G8" s="100" t="s">
        <v>560</v>
      </c>
      <c r="H8" s="98" t="s">
        <v>987</v>
      </c>
      <c r="I8" s="111">
        <v>13000</v>
      </c>
      <c r="J8" s="111">
        <v>5519</v>
      </c>
      <c r="K8" s="106" t="s">
        <v>240</v>
      </c>
      <c r="L8" s="106" t="s">
        <v>188</v>
      </c>
      <c r="M8" s="106" t="s">
        <v>989</v>
      </c>
      <c r="N8" s="98" t="s">
        <v>990</v>
      </c>
      <c r="O8" s="223" t="s">
        <v>221</v>
      </c>
      <c r="P8" s="162">
        <v>39890</v>
      </c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57" customFormat="1" ht="30" customHeight="1">
      <c r="A9" s="112">
        <v>6</v>
      </c>
      <c r="B9" s="120" t="s">
        <v>222</v>
      </c>
      <c r="C9" s="98" t="s">
        <v>536</v>
      </c>
      <c r="D9" s="120" t="s">
        <v>222</v>
      </c>
      <c r="E9" s="114" t="s">
        <v>561</v>
      </c>
      <c r="F9" s="122" t="s">
        <v>562</v>
      </c>
      <c r="G9" s="122" t="s">
        <v>563</v>
      </c>
      <c r="H9" s="126" t="s">
        <v>550</v>
      </c>
      <c r="I9" s="127">
        <v>127236</v>
      </c>
      <c r="J9" s="127">
        <v>2400</v>
      </c>
      <c r="K9" s="119" t="s">
        <v>187</v>
      </c>
      <c r="L9" s="113" t="s">
        <v>176</v>
      </c>
      <c r="M9" s="113" t="s">
        <v>552</v>
      </c>
      <c r="N9" s="113" t="s">
        <v>564</v>
      </c>
      <c r="O9" s="145" t="s">
        <v>565</v>
      </c>
      <c r="P9" s="219">
        <v>39856</v>
      </c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57" customFormat="1" ht="30" customHeight="1">
      <c r="A10" s="112">
        <v>7</v>
      </c>
      <c r="B10" s="120" t="s">
        <v>222</v>
      </c>
      <c r="C10" s="98" t="s">
        <v>536</v>
      </c>
      <c r="D10" s="120" t="s">
        <v>222</v>
      </c>
      <c r="E10" s="114" t="s">
        <v>566</v>
      </c>
      <c r="F10" s="122" t="s">
        <v>567</v>
      </c>
      <c r="G10" s="122" t="s">
        <v>568</v>
      </c>
      <c r="H10" s="126" t="s">
        <v>550</v>
      </c>
      <c r="I10" s="127">
        <v>73648</v>
      </c>
      <c r="J10" s="127">
        <v>2000</v>
      </c>
      <c r="K10" s="119" t="s">
        <v>187</v>
      </c>
      <c r="L10" s="113" t="s">
        <v>176</v>
      </c>
      <c r="M10" s="113" t="s">
        <v>552</v>
      </c>
      <c r="N10" s="113" t="s">
        <v>564</v>
      </c>
      <c r="O10" s="145" t="s">
        <v>569</v>
      </c>
      <c r="P10" s="219">
        <v>39855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57" customFormat="1" ht="30" customHeight="1">
      <c r="A11" s="112">
        <v>8</v>
      </c>
      <c r="B11" s="120" t="s">
        <v>222</v>
      </c>
      <c r="C11" s="98" t="s">
        <v>536</v>
      </c>
      <c r="D11" s="120" t="s">
        <v>222</v>
      </c>
      <c r="E11" s="114" t="s">
        <v>570</v>
      </c>
      <c r="F11" s="122" t="s">
        <v>571</v>
      </c>
      <c r="G11" s="122" t="s">
        <v>572</v>
      </c>
      <c r="H11" s="126" t="s">
        <v>550</v>
      </c>
      <c r="I11" s="127">
        <v>103920</v>
      </c>
      <c r="J11" s="127">
        <v>5000</v>
      </c>
      <c r="K11" s="119" t="s">
        <v>187</v>
      </c>
      <c r="L11" s="113" t="s">
        <v>176</v>
      </c>
      <c r="M11" s="113" t="s">
        <v>552</v>
      </c>
      <c r="N11" s="113" t="s">
        <v>564</v>
      </c>
      <c r="O11" s="145" t="s">
        <v>573</v>
      </c>
      <c r="P11" s="219">
        <v>39863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57" customFormat="1" ht="30" customHeight="1">
      <c r="A12" s="112">
        <v>9</v>
      </c>
      <c r="B12" s="120" t="s">
        <v>222</v>
      </c>
      <c r="C12" s="98" t="s">
        <v>536</v>
      </c>
      <c r="D12" s="120" t="s">
        <v>222</v>
      </c>
      <c r="E12" s="114" t="s">
        <v>574</v>
      </c>
      <c r="F12" s="122" t="s">
        <v>575</v>
      </c>
      <c r="G12" s="122" t="s">
        <v>576</v>
      </c>
      <c r="H12" s="126" t="s">
        <v>550</v>
      </c>
      <c r="I12" s="127">
        <v>86020</v>
      </c>
      <c r="J12" s="127">
        <v>5000</v>
      </c>
      <c r="K12" s="119" t="s">
        <v>187</v>
      </c>
      <c r="L12" s="113" t="s">
        <v>176</v>
      </c>
      <c r="M12" s="113" t="s">
        <v>552</v>
      </c>
      <c r="N12" s="113" t="s">
        <v>564</v>
      </c>
      <c r="O12" s="145" t="s">
        <v>577</v>
      </c>
      <c r="P12" s="219">
        <v>39863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57" customFormat="1" ht="30" customHeight="1">
      <c r="A13" s="112">
        <v>10</v>
      </c>
      <c r="B13" s="120" t="s">
        <v>892</v>
      </c>
      <c r="C13" s="98" t="s">
        <v>536</v>
      </c>
      <c r="D13" s="120" t="s">
        <v>892</v>
      </c>
      <c r="E13" s="114" t="s">
        <v>578</v>
      </c>
      <c r="F13" s="122" t="s">
        <v>579</v>
      </c>
      <c r="G13" s="122" t="s">
        <v>580</v>
      </c>
      <c r="H13" s="126" t="s">
        <v>550</v>
      </c>
      <c r="I13" s="127">
        <v>110089</v>
      </c>
      <c r="J13" s="127">
        <v>5000</v>
      </c>
      <c r="K13" s="119" t="s">
        <v>187</v>
      </c>
      <c r="L13" s="113" t="s">
        <v>176</v>
      </c>
      <c r="M13" s="113" t="s">
        <v>552</v>
      </c>
      <c r="N13" s="113" t="s">
        <v>564</v>
      </c>
      <c r="O13" s="145" t="s">
        <v>581</v>
      </c>
      <c r="P13" s="219">
        <v>39863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55" customFormat="1" ht="30" customHeight="1">
      <c r="A14" s="112">
        <v>11</v>
      </c>
      <c r="B14" s="120" t="s">
        <v>892</v>
      </c>
      <c r="C14" s="98" t="s">
        <v>536</v>
      </c>
      <c r="D14" s="120" t="s">
        <v>892</v>
      </c>
      <c r="E14" s="114" t="s">
        <v>582</v>
      </c>
      <c r="F14" s="122" t="s">
        <v>583</v>
      </c>
      <c r="G14" s="122" t="s">
        <v>584</v>
      </c>
      <c r="H14" s="126" t="s">
        <v>550</v>
      </c>
      <c r="I14" s="127">
        <v>75012</v>
      </c>
      <c r="J14" s="127">
        <v>5000</v>
      </c>
      <c r="K14" s="119" t="s">
        <v>187</v>
      </c>
      <c r="L14" s="113" t="s">
        <v>176</v>
      </c>
      <c r="M14" s="113" t="s">
        <v>552</v>
      </c>
      <c r="N14" s="113" t="s">
        <v>564</v>
      </c>
      <c r="O14" s="145" t="s">
        <v>585</v>
      </c>
      <c r="P14" s="219">
        <v>39863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s="55" customFormat="1" ht="30" customHeight="1">
      <c r="A15" s="112">
        <v>12</v>
      </c>
      <c r="B15" s="120" t="s">
        <v>892</v>
      </c>
      <c r="C15" s="98" t="s">
        <v>536</v>
      </c>
      <c r="D15" s="120" t="s">
        <v>892</v>
      </c>
      <c r="E15" s="114" t="s">
        <v>586</v>
      </c>
      <c r="F15" s="122" t="s">
        <v>587</v>
      </c>
      <c r="G15" s="122" t="s">
        <v>584</v>
      </c>
      <c r="H15" s="126" t="s">
        <v>550</v>
      </c>
      <c r="I15" s="127">
        <v>67295</v>
      </c>
      <c r="J15" s="127">
        <v>5000</v>
      </c>
      <c r="K15" s="119" t="s">
        <v>187</v>
      </c>
      <c r="L15" s="113" t="s">
        <v>176</v>
      </c>
      <c r="M15" s="113" t="s">
        <v>552</v>
      </c>
      <c r="N15" s="113" t="s">
        <v>564</v>
      </c>
      <c r="O15" s="145" t="s">
        <v>588</v>
      </c>
      <c r="P15" s="219">
        <v>39863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s="57" customFormat="1" ht="30" customHeight="1">
      <c r="A16" s="112">
        <v>13</v>
      </c>
      <c r="B16" s="113" t="s">
        <v>222</v>
      </c>
      <c r="C16" s="98" t="s">
        <v>536</v>
      </c>
      <c r="D16" s="113" t="s">
        <v>222</v>
      </c>
      <c r="E16" s="114" t="s">
        <v>589</v>
      </c>
      <c r="F16" s="115" t="s">
        <v>590</v>
      </c>
      <c r="G16" s="116" t="s">
        <v>591</v>
      </c>
      <c r="H16" s="113" t="s">
        <v>987</v>
      </c>
      <c r="I16" s="118">
        <v>7400</v>
      </c>
      <c r="J16" s="118">
        <v>1384</v>
      </c>
      <c r="K16" s="119" t="s">
        <v>240</v>
      </c>
      <c r="L16" s="119" t="s">
        <v>302</v>
      </c>
      <c r="M16" s="119" t="s">
        <v>989</v>
      </c>
      <c r="N16" s="113" t="s">
        <v>990</v>
      </c>
      <c r="O16" s="146" t="s">
        <v>592</v>
      </c>
      <c r="P16" s="219">
        <v>39889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58" customFormat="1" ht="30" customHeight="1">
      <c r="A17" s="112">
        <v>14</v>
      </c>
      <c r="B17" s="113" t="s">
        <v>222</v>
      </c>
      <c r="C17" s="98" t="s">
        <v>536</v>
      </c>
      <c r="D17" s="113" t="s">
        <v>222</v>
      </c>
      <c r="E17" s="124" t="s">
        <v>593</v>
      </c>
      <c r="F17" s="115" t="s">
        <v>594</v>
      </c>
      <c r="G17" s="116" t="s">
        <v>595</v>
      </c>
      <c r="H17" s="113" t="s">
        <v>987</v>
      </c>
      <c r="I17" s="117">
        <v>1817.142</v>
      </c>
      <c r="J17" s="118">
        <v>650</v>
      </c>
      <c r="K17" s="119" t="s">
        <v>240</v>
      </c>
      <c r="L17" s="119" t="s">
        <v>302</v>
      </c>
      <c r="M17" s="119" t="s">
        <v>989</v>
      </c>
      <c r="N17" s="113" t="s">
        <v>990</v>
      </c>
      <c r="O17" s="146" t="s">
        <v>596</v>
      </c>
      <c r="P17" s="219">
        <v>39860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58" customFormat="1" ht="30" customHeight="1">
      <c r="A18" s="112">
        <v>15</v>
      </c>
      <c r="B18" s="120" t="s">
        <v>222</v>
      </c>
      <c r="C18" s="98" t="s">
        <v>536</v>
      </c>
      <c r="D18" s="120" t="s">
        <v>222</v>
      </c>
      <c r="E18" s="114" t="s">
        <v>597</v>
      </c>
      <c r="F18" s="115" t="s">
        <v>598</v>
      </c>
      <c r="G18" s="116" t="s">
        <v>599</v>
      </c>
      <c r="H18" s="113" t="s">
        <v>996</v>
      </c>
      <c r="I18" s="117">
        <v>981.421</v>
      </c>
      <c r="J18" s="118">
        <v>485</v>
      </c>
      <c r="K18" s="118" t="s">
        <v>175</v>
      </c>
      <c r="L18" s="119" t="s">
        <v>188</v>
      </c>
      <c r="M18" s="119" t="s">
        <v>999</v>
      </c>
      <c r="N18" s="113" t="s">
        <v>220</v>
      </c>
      <c r="O18" s="146" t="s">
        <v>600</v>
      </c>
      <c r="P18" s="219">
        <v>39874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s="55" customFormat="1" ht="30" customHeight="1">
      <c r="A19" s="112">
        <v>16</v>
      </c>
      <c r="B19" s="113" t="s">
        <v>222</v>
      </c>
      <c r="C19" s="98" t="s">
        <v>536</v>
      </c>
      <c r="D19" s="113" t="s">
        <v>222</v>
      </c>
      <c r="E19" s="114" t="s">
        <v>601</v>
      </c>
      <c r="F19" s="122" t="s">
        <v>602</v>
      </c>
      <c r="G19" s="122" t="s">
        <v>603</v>
      </c>
      <c r="H19" s="126" t="s">
        <v>550</v>
      </c>
      <c r="I19" s="127">
        <v>113853</v>
      </c>
      <c r="J19" s="127">
        <v>1619</v>
      </c>
      <c r="K19" s="119" t="s">
        <v>187</v>
      </c>
      <c r="L19" s="113" t="s">
        <v>176</v>
      </c>
      <c r="M19" s="113" t="s">
        <v>552</v>
      </c>
      <c r="N19" s="113" t="s">
        <v>564</v>
      </c>
      <c r="O19" s="145" t="s">
        <v>604</v>
      </c>
      <c r="P19" s="219">
        <v>39860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1:26" s="55" customFormat="1" ht="30" customHeight="1">
      <c r="A20" s="112">
        <v>17</v>
      </c>
      <c r="B20" s="113" t="s">
        <v>222</v>
      </c>
      <c r="C20" s="98" t="s">
        <v>536</v>
      </c>
      <c r="D20" s="113" t="s">
        <v>222</v>
      </c>
      <c r="E20" s="114" t="s">
        <v>605</v>
      </c>
      <c r="F20" s="122" t="s">
        <v>606</v>
      </c>
      <c r="G20" s="122" t="s">
        <v>607</v>
      </c>
      <c r="H20" s="126" t="s">
        <v>550</v>
      </c>
      <c r="I20" s="127">
        <v>176452</v>
      </c>
      <c r="J20" s="127">
        <v>1600</v>
      </c>
      <c r="K20" s="119" t="s">
        <v>187</v>
      </c>
      <c r="L20" s="113" t="s">
        <v>176</v>
      </c>
      <c r="M20" s="113" t="s">
        <v>552</v>
      </c>
      <c r="N20" s="113" t="s">
        <v>564</v>
      </c>
      <c r="O20" s="145" t="s">
        <v>608</v>
      </c>
      <c r="P20" s="219">
        <v>39861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1:26" s="55" customFormat="1" ht="30" customHeight="1">
      <c r="A21" s="112">
        <v>18</v>
      </c>
      <c r="B21" s="113" t="s">
        <v>892</v>
      </c>
      <c r="C21" s="98" t="s">
        <v>536</v>
      </c>
      <c r="D21" s="113" t="s">
        <v>892</v>
      </c>
      <c r="E21" s="114" t="s">
        <v>609</v>
      </c>
      <c r="F21" s="122" t="s">
        <v>610</v>
      </c>
      <c r="G21" s="122" t="s">
        <v>611</v>
      </c>
      <c r="H21" s="126" t="s">
        <v>550</v>
      </c>
      <c r="I21" s="127">
        <v>325393</v>
      </c>
      <c r="J21" s="127">
        <v>2000</v>
      </c>
      <c r="K21" s="119" t="s">
        <v>187</v>
      </c>
      <c r="L21" s="113" t="s">
        <v>176</v>
      </c>
      <c r="M21" s="113" t="s">
        <v>552</v>
      </c>
      <c r="N21" s="113" t="s">
        <v>564</v>
      </c>
      <c r="O21" s="145" t="s">
        <v>612</v>
      </c>
      <c r="P21" s="219">
        <v>39861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1:26" s="55" customFormat="1" ht="30" customHeight="1">
      <c r="A22" s="112">
        <v>19</v>
      </c>
      <c r="B22" s="113" t="s">
        <v>892</v>
      </c>
      <c r="C22" s="98" t="s">
        <v>536</v>
      </c>
      <c r="D22" s="113" t="s">
        <v>892</v>
      </c>
      <c r="E22" s="114" t="s">
        <v>613</v>
      </c>
      <c r="F22" s="122" t="s">
        <v>614</v>
      </c>
      <c r="G22" s="122" t="s">
        <v>615</v>
      </c>
      <c r="H22" s="126" t="s">
        <v>550</v>
      </c>
      <c r="I22" s="127">
        <v>370297</v>
      </c>
      <c r="J22" s="127">
        <v>2000</v>
      </c>
      <c r="K22" s="119" t="s">
        <v>187</v>
      </c>
      <c r="L22" s="113" t="s">
        <v>176</v>
      </c>
      <c r="M22" s="113" t="s">
        <v>552</v>
      </c>
      <c r="N22" s="113" t="s">
        <v>564</v>
      </c>
      <c r="O22" s="145" t="s">
        <v>616</v>
      </c>
      <c r="P22" s="219">
        <v>39861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1:26" s="55" customFormat="1" ht="30" customHeight="1">
      <c r="A23" s="112">
        <v>20</v>
      </c>
      <c r="B23" s="113" t="s">
        <v>892</v>
      </c>
      <c r="C23" s="98" t="s">
        <v>536</v>
      </c>
      <c r="D23" s="113" t="s">
        <v>892</v>
      </c>
      <c r="E23" s="114" t="s">
        <v>617</v>
      </c>
      <c r="F23" s="122" t="s">
        <v>618</v>
      </c>
      <c r="G23" s="122" t="s">
        <v>619</v>
      </c>
      <c r="H23" s="126" t="s">
        <v>550</v>
      </c>
      <c r="I23" s="127">
        <v>224885</v>
      </c>
      <c r="J23" s="127">
        <v>2000</v>
      </c>
      <c r="K23" s="119" t="s">
        <v>187</v>
      </c>
      <c r="L23" s="113" t="s">
        <v>176</v>
      </c>
      <c r="M23" s="113" t="s">
        <v>552</v>
      </c>
      <c r="N23" s="113" t="s">
        <v>564</v>
      </c>
      <c r="O23" s="145" t="s">
        <v>620</v>
      </c>
      <c r="P23" s="219">
        <v>39861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1:26" s="55" customFormat="1" ht="38.25" customHeight="1">
      <c r="A24" s="112">
        <v>21</v>
      </c>
      <c r="B24" s="113" t="s">
        <v>892</v>
      </c>
      <c r="C24" s="98" t="s">
        <v>536</v>
      </c>
      <c r="D24" s="113" t="s">
        <v>892</v>
      </c>
      <c r="E24" s="114" t="s">
        <v>621</v>
      </c>
      <c r="F24" s="122" t="s">
        <v>622</v>
      </c>
      <c r="G24" s="122" t="s">
        <v>619</v>
      </c>
      <c r="H24" s="126" t="s">
        <v>550</v>
      </c>
      <c r="I24" s="127">
        <v>172963</v>
      </c>
      <c r="J24" s="127">
        <v>2000</v>
      </c>
      <c r="K24" s="119" t="s">
        <v>187</v>
      </c>
      <c r="L24" s="113" t="s">
        <v>176</v>
      </c>
      <c r="M24" s="113" t="s">
        <v>552</v>
      </c>
      <c r="N24" s="113" t="s">
        <v>564</v>
      </c>
      <c r="O24" s="145" t="s">
        <v>623</v>
      </c>
      <c r="P24" s="219">
        <v>39861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1:26" s="55" customFormat="1" ht="30" customHeight="1">
      <c r="A25" s="112">
        <v>22</v>
      </c>
      <c r="B25" s="113" t="s">
        <v>892</v>
      </c>
      <c r="C25" s="98" t="s">
        <v>536</v>
      </c>
      <c r="D25" s="113" t="s">
        <v>892</v>
      </c>
      <c r="E25" s="114" t="s">
        <v>624</v>
      </c>
      <c r="F25" s="122" t="s">
        <v>625</v>
      </c>
      <c r="G25" s="122" t="s">
        <v>626</v>
      </c>
      <c r="H25" s="126" t="s">
        <v>550</v>
      </c>
      <c r="I25" s="127">
        <v>221483</v>
      </c>
      <c r="J25" s="127">
        <v>2000</v>
      </c>
      <c r="K25" s="119" t="s">
        <v>187</v>
      </c>
      <c r="L25" s="113" t="s">
        <v>176</v>
      </c>
      <c r="M25" s="113" t="s">
        <v>552</v>
      </c>
      <c r="N25" s="113" t="s">
        <v>564</v>
      </c>
      <c r="O25" s="145" t="s">
        <v>627</v>
      </c>
      <c r="P25" s="219">
        <v>39857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1:26" s="55" customFormat="1" ht="30" customHeight="1">
      <c r="A26" s="112">
        <v>23</v>
      </c>
      <c r="B26" s="113" t="s">
        <v>892</v>
      </c>
      <c r="C26" s="98" t="s">
        <v>536</v>
      </c>
      <c r="D26" s="113" t="s">
        <v>892</v>
      </c>
      <c r="E26" s="114" t="s">
        <v>628</v>
      </c>
      <c r="F26" s="122" t="s">
        <v>629</v>
      </c>
      <c r="G26" s="122" t="s">
        <v>630</v>
      </c>
      <c r="H26" s="126" t="s">
        <v>550</v>
      </c>
      <c r="I26" s="127">
        <v>133756</v>
      </c>
      <c r="J26" s="127">
        <v>2000</v>
      </c>
      <c r="K26" s="119" t="s">
        <v>187</v>
      </c>
      <c r="L26" s="113" t="s">
        <v>176</v>
      </c>
      <c r="M26" s="113" t="s">
        <v>552</v>
      </c>
      <c r="N26" s="113" t="s">
        <v>564</v>
      </c>
      <c r="O26" s="145" t="s">
        <v>631</v>
      </c>
      <c r="P26" s="219">
        <v>39857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1:26" s="57" customFormat="1" ht="30" customHeight="1">
      <c r="A27" s="112">
        <v>24</v>
      </c>
      <c r="B27" s="113" t="s">
        <v>892</v>
      </c>
      <c r="C27" s="98" t="s">
        <v>536</v>
      </c>
      <c r="D27" s="113" t="s">
        <v>892</v>
      </c>
      <c r="E27" s="114" t="s">
        <v>632</v>
      </c>
      <c r="F27" s="122" t="s">
        <v>633</v>
      </c>
      <c r="G27" s="122" t="s">
        <v>634</v>
      </c>
      <c r="H27" s="126" t="s">
        <v>550</v>
      </c>
      <c r="I27" s="127">
        <v>216494</v>
      </c>
      <c r="J27" s="127">
        <v>2000</v>
      </c>
      <c r="K27" s="119" t="s">
        <v>187</v>
      </c>
      <c r="L27" s="113" t="s">
        <v>176</v>
      </c>
      <c r="M27" s="113" t="s">
        <v>552</v>
      </c>
      <c r="N27" s="113" t="s">
        <v>564</v>
      </c>
      <c r="O27" s="145" t="s">
        <v>635</v>
      </c>
      <c r="P27" s="219">
        <v>39857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57" customFormat="1" ht="30" customHeight="1">
      <c r="A28" s="112">
        <v>25</v>
      </c>
      <c r="B28" s="113" t="s">
        <v>892</v>
      </c>
      <c r="C28" s="98" t="s">
        <v>536</v>
      </c>
      <c r="D28" s="113" t="s">
        <v>892</v>
      </c>
      <c r="E28" s="114" t="s">
        <v>636</v>
      </c>
      <c r="F28" s="122" t="s">
        <v>637</v>
      </c>
      <c r="G28" s="122" t="s">
        <v>638</v>
      </c>
      <c r="H28" s="126" t="s">
        <v>550</v>
      </c>
      <c r="I28" s="127">
        <v>187862</v>
      </c>
      <c r="J28" s="127">
        <v>2000</v>
      </c>
      <c r="K28" s="119" t="s">
        <v>187</v>
      </c>
      <c r="L28" s="113" t="s">
        <v>176</v>
      </c>
      <c r="M28" s="113" t="s">
        <v>552</v>
      </c>
      <c r="N28" s="113" t="s">
        <v>564</v>
      </c>
      <c r="O28" s="145" t="s">
        <v>639</v>
      </c>
      <c r="P28" s="219">
        <v>39857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57" customFormat="1" ht="30" customHeight="1">
      <c r="A29" s="112">
        <v>26</v>
      </c>
      <c r="B29" s="120" t="s">
        <v>222</v>
      </c>
      <c r="C29" s="98" t="s">
        <v>536</v>
      </c>
      <c r="D29" s="120" t="s">
        <v>222</v>
      </c>
      <c r="E29" s="114" t="s">
        <v>640</v>
      </c>
      <c r="F29" s="122" t="s">
        <v>641</v>
      </c>
      <c r="G29" s="122" t="s">
        <v>642</v>
      </c>
      <c r="H29" s="126" t="s">
        <v>550</v>
      </c>
      <c r="I29" s="127">
        <v>137323</v>
      </c>
      <c r="J29" s="127">
        <v>5000</v>
      </c>
      <c r="K29" s="119" t="s">
        <v>187</v>
      </c>
      <c r="L29" s="113" t="s">
        <v>176</v>
      </c>
      <c r="M29" s="113" t="s">
        <v>552</v>
      </c>
      <c r="N29" s="113" t="s">
        <v>564</v>
      </c>
      <c r="O29" s="145" t="s">
        <v>643</v>
      </c>
      <c r="P29" s="219">
        <v>39861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55" customFormat="1" ht="30" customHeight="1">
      <c r="A30" s="112">
        <v>27</v>
      </c>
      <c r="B30" s="120" t="s">
        <v>222</v>
      </c>
      <c r="C30" s="98" t="s">
        <v>536</v>
      </c>
      <c r="D30" s="120" t="s">
        <v>222</v>
      </c>
      <c r="E30" s="114" t="s">
        <v>644</v>
      </c>
      <c r="F30" s="122" t="s">
        <v>645</v>
      </c>
      <c r="G30" s="122" t="s">
        <v>646</v>
      </c>
      <c r="H30" s="126" t="s">
        <v>550</v>
      </c>
      <c r="I30" s="127">
        <v>69021</v>
      </c>
      <c r="J30" s="127">
        <v>5000</v>
      </c>
      <c r="K30" s="119" t="s">
        <v>187</v>
      </c>
      <c r="L30" s="113" t="s">
        <v>176</v>
      </c>
      <c r="M30" s="113" t="s">
        <v>552</v>
      </c>
      <c r="N30" s="113" t="s">
        <v>564</v>
      </c>
      <c r="O30" s="145" t="s">
        <v>647</v>
      </c>
      <c r="P30" s="219">
        <v>39861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s="55" customFormat="1" ht="30" customHeight="1">
      <c r="A31" s="112">
        <v>28</v>
      </c>
      <c r="B31" s="113" t="s">
        <v>259</v>
      </c>
      <c r="C31" s="113" t="s">
        <v>536</v>
      </c>
      <c r="D31" s="113" t="s">
        <v>259</v>
      </c>
      <c r="E31" s="114" t="s">
        <v>648</v>
      </c>
      <c r="F31" s="116" t="s">
        <v>649</v>
      </c>
      <c r="G31" s="116" t="s">
        <v>650</v>
      </c>
      <c r="H31" s="126" t="s">
        <v>550</v>
      </c>
      <c r="I31" s="127">
        <v>33000</v>
      </c>
      <c r="J31" s="127">
        <v>7000</v>
      </c>
      <c r="K31" s="113" t="s">
        <v>551</v>
      </c>
      <c r="L31" s="113" t="s">
        <v>230</v>
      </c>
      <c r="M31" s="113" t="s">
        <v>651</v>
      </c>
      <c r="N31" s="113" t="s">
        <v>652</v>
      </c>
      <c r="O31" s="145" t="s">
        <v>653</v>
      </c>
      <c r="P31" s="219">
        <v>39883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s="57" customFormat="1" ht="30" customHeight="1">
      <c r="A32" s="112">
        <v>29</v>
      </c>
      <c r="B32" s="113" t="s">
        <v>259</v>
      </c>
      <c r="C32" s="113" t="s">
        <v>536</v>
      </c>
      <c r="D32" s="113" t="s">
        <v>259</v>
      </c>
      <c r="E32" s="114" t="s">
        <v>654</v>
      </c>
      <c r="F32" s="116" t="s">
        <v>655</v>
      </c>
      <c r="G32" s="116" t="s">
        <v>656</v>
      </c>
      <c r="H32" s="113" t="s">
        <v>996</v>
      </c>
      <c r="I32" s="127">
        <v>11000</v>
      </c>
      <c r="J32" s="127">
        <v>4600</v>
      </c>
      <c r="K32" s="119" t="s">
        <v>187</v>
      </c>
      <c r="L32" s="113" t="s">
        <v>176</v>
      </c>
      <c r="M32" s="113" t="s">
        <v>651</v>
      </c>
      <c r="N32" s="113" t="s">
        <v>652</v>
      </c>
      <c r="O32" s="145" t="s">
        <v>657</v>
      </c>
      <c r="P32" s="219">
        <v>39883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16" s="53" customFormat="1" ht="30" customHeight="1">
      <c r="A33" s="112">
        <v>30</v>
      </c>
      <c r="B33" s="113" t="s">
        <v>259</v>
      </c>
      <c r="C33" s="113" t="s">
        <v>536</v>
      </c>
      <c r="D33" s="113" t="s">
        <v>259</v>
      </c>
      <c r="E33" s="114" t="s">
        <v>658</v>
      </c>
      <c r="F33" s="115" t="s">
        <v>659</v>
      </c>
      <c r="G33" s="116" t="s">
        <v>660</v>
      </c>
      <c r="H33" s="113" t="s">
        <v>987</v>
      </c>
      <c r="I33" s="118">
        <v>12384</v>
      </c>
      <c r="J33" s="118">
        <v>4200</v>
      </c>
      <c r="K33" s="119" t="s">
        <v>240</v>
      </c>
      <c r="L33" s="119" t="s">
        <v>188</v>
      </c>
      <c r="M33" s="119" t="s">
        <v>989</v>
      </c>
      <c r="N33" s="113" t="s">
        <v>990</v>
      </c>
      <c r="O33" s="146" t="s">
        <v>661</v>
      </c>
      <c r="P33" s="219">
        <v>39881</v>
      </c>
    </row>
    <row r="34" spans="1:16" s="59" customFormat="1" ht="30" customHeight="1">
      <c r="A34" s="105">
        <v>31</v>
      </c>
      <c r="B34" s="98" t="s">
        <v>259</v>
      </c>
      <c r="C34" s="113" t="s">
        <v>536</v>
      </c>
      <c r="D34" s="98" t="s">
        <v>259</v>
      </c>
      <c r="E34" s="99" t="s">
        <v>662</v>
      </c>
      <c r="F34" s="128" t="s">
        <v>663</v>
      </c>
      <c r="G34" s="100" t="s">
        <v>664</v>
      </c>
      <c r="H34" s="101" t="s">
        <v>996</v>
      </c>
      <c r="I34" s="111">
        <v>7800</v>
      </c>
      <c r="J34" s="111">
        <v>100</v>
      </c>
      <c r="K34" s="106" t="s">
        <v>217</v>
      </c>
      <c r="L34" s="106" t="s">
        <v>969</v>
      </c>
      <c r="M34" s="106" t="s">
        <v>989</v>
      </c>
      <c r="N34" s="98" t="s">
        <v>990</v>
      </c>
      <c r="O34" s="223" t="s">
        <v>221</v>
      </c>
      <c r="P34" s="162">
        <v>39906</v>
      </c>
    </row>
    <row r="35" spans="1:26" s="57" customFormat="1" ht="30" customHeight="1">
      <c r="A35" s="105">
        <v>32</v>
      </c>
      <c r="B35" s="98" t="s">
        <v>259</v>
      </c>
      <c r="C35" s="113" t="s">
        <v>536</v>
      </c>
      <c r="D35" s="98" t="s">
        <v>259</v>
      </c>
      <c r="E35" s="99" t="s">
        <v>665</v>
      </c>
      <c r="F35" s="128" t="s">
        <v>666</v>
      </c>
      <c r="G35" s="100" t="s">
        <v>667</v>
      </c>
      <c r="H35" s="101" t="s">
        <v>996</v>
      </c>
      <c r="I35" s="111">
        <v>11700</v>
      </c>
      <c r="J35" s="111">
        <v>200</v>
      </c>
      <c r="K35" s="106" t="s">
        <v>217</v>
      </c>
      <c r="L35" s="106" t="s">
        <v>969</v>
      </c>
      <c r="M35" s="106" t="s">
        <v>989</v>
      </c>
      <c r="N35" s="98" t="s">
        <v>990</v>
      </c>
      <c r="O35" s="223" t="s">
        <v>221</v>
      </c>
      <c r="P35" s="162">
        <v>39905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55" customFormat="1" ht="30" customHeight="1">
      <c r="A36" s="112">
        <v>33</v>
      </c>
      <c r="B36" s="113" t="s">
        <v>259</v>
      </c>
      <c r="C36" s="113" t="s">
        <v>536</v>
      </c>
      <c r="D36" s="113" t="s">
        <v>259</v>
      </c>
      <c r="E36" s="114" t="s">
        <v>668</v>
      </c>
      <c r="F36" s="115" t="s">
        <v>669</v>
      </c>
      <c r="G36" s="116" t="s">
        <v>670</v>
      </c>
      <c r="H36" s="126" t="s">
        <v>671</v>
      </c>
      <c r="I36" s="118">
        <v>32600</v>
      </c>
      <c r="J36" s="118">
        <v>9780</v>
      </c>
      <c r="K36" s="119" t="s">
        <v>240</v>
      </c>
      <c r="L36" s="119" t="s">
        <v>188</v>
      </c>
      <c r="M36" s="119" t="s">
        <v>989</v>
      </c>
      <c r="N36" s="113" t="s">
        <v>990</v>
      </c>
      <c r="O36" s="146" t="s">
        <v>672</v>
      </c>
      <c r="P36" s="219">
        <v>39878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:26" s="57" customFormat="1" ht="30" customHeight="1">
      <c r="A37" s="112">
        <v>34</v>
      </c>
      <c r="B37" s="113" t="s">
        <v>259</v>
      </c>
      <c r="C37" s="113" t="s">
        <v>536</v>
      </c>
      <c r="D37" s="113" t="s">
        <v>259</v>
      </c>
      <c r="E37" s="114" t="s">
        <v>673</v>
      </c>
      <c r="F37" s="115" t="s">
        <v>674</v>
      </c>
      <c r="G37" s="116" t="s">
        <v>675</v>
      </c>
      <c r="H37" s="126" t="s">
        <v>671</v>
      </c>
      <c r="I37" s="118">
        <v>27700</v>
      </c>
      <c r="J37" s="118">
        <v>8310</v>
      </c>
      <c r="K37" s="119" t="s">
        <v>240</v>
      </c>
      <c r="L37" s="119" t="s">
        <v>188</v>
      </c>
      <c r="M37" s="119" t="s">
        <v>989</v>
      </c>
      <c r="N37" s="113" t="s">
        <v>990</v>
      </c>
      <c r="O37" s="146" t="s">
        <v>676</v>
      </c>
      <c r="P37" s="219">
        <v>39878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57" customFormat="1" ht="30" customHeight="1">
      <c r="A38" s="105">
        <v>35</v>
      </c>
      <c r="B38" s="98" t="s">
        <v>259</v>
      </c>
      <c r="C38" s="113" t="s">
        <v>536</v>
      </c>
      <c r="D38" s="98" t="s">
        <v>259</v>
      </c>
      <c r="E38" s="99" t="s">
        <v>677</v>
      </c>
      <c r="F38" s="110" t="s">
        <v>678</v>
      </c>
      <c r="G38" s="100" t="s">
        <v>599</v>
      </c>
      <c r="H38" s="101" t="s">
        <v>550</v>
      </c>
      <c r="I38" s="111">
        <v>36000</v>
      </c>
      <c r="J38" s="111">
        <v>11000</v>
      </c>
      <c r="K38" s="106" t="s">
        <v>240</v>
      </c>
      <c r="L38" s="106" t="s">
        <v>188</v>
      </c>
      <c r="M38" s="106" t="s">
        <v>989</v>
      </c>
      <c r="N38" s="98" t="s">
        <v>990</v>
      </c>
      <c r="O38" s="223" t="s">
        <v>221</v>
      </c>
      <c r="P38" s="162">
        <v>39863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56" customFormat="1" ht="30.75" customHeight="1">
      <c r="A39" s="112">
        <v>36</v>
      </c>
      <c r="B39" s="113" t="s">
        <v>259</v>
      </c>
      <c r="C39" s="113" t="s">
        <v>536</v>
      </c>
      <c r="D39" s="113" t="s">
        <v>259</v>
      </c>
      <c r="E39" s="114" t="s">
        <v>679</v>
      </c>
      <c r="F39" s="122" t="s">
        <v>680</v>
      </c>
      <c r="G39" s="122" t="s">
        <v>681</v>
      </c>
      <c r="H39" s="126" t="s">
        <v>550</v>
      </c>
      <c r="I39" s="127">
        <v>33000</v>
      </c>
      <c r="J39" s="127">
        <v>13750</v>
      </c>
      <c r="K39" s="119" t="s">
        <v>187</v>
      </c>
      <c r="L39" s="113" t="s">
        <v>176</v>
      </c>
      <c r="M39" s="113" t="s">
        <v>651</v>
      </c>
      <c r="N39" s="113" t="s">
        <v>652</v>
      </c>
      <c r="O39" s="145" t="s">
        <v>682</v>
      </c>
      <c r="P39" s="219">
        <v>39878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57" customFormat="1" ht="30" customHeight="1">
      <c r="A40" s="112">
        <v>37</v>
      </c>
      <c r="B40" s="113" t="s">
        <v>259</v>
      </c>
      <c r="C40" s="113" t="s">
        <v>536</v>
      </c>
      <c r="D40" s="113" t="s">
        <v>259</v>
      </c>
      <c r="E40" s="114" t="s">
        <v>683</v>
      </c>
      <c r="F40" s="122" t="s">
        <v>684</v>
      </c>
      <c r="G40" s="122" t="s">
        <v>685</v>
      </c>
      <c r="H40" s="113" t="s">
        <v>996</v>
      </c>
      <c r="I40" s="127">
        <v>18000</v>
      </c>
      <c r="J40" s="127">
        <v>7500</v>
      </c>
      <c r="K40" s="119" t="s">
        <v>187</v>
      </c>
      <c r="L40" s="113" t="s">
        <v>176</v>
      </c>
      <c r="M40" s="113" t="s">
        <v>651</v>
      </c>
      <c r="N40" s="113" t="s">
        <v>652</v>
      </c>
      <c r="O40" s="145" t="s">
        <v>686</v>
      </c>
      <c r="P40" s="219">
        <v>39877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16" s="55" customFormat="1" ht="24">
      <c r="A41" s="105">
        <v>51</v>
      </c>
      <c r="B41" s="98" t="s">
        <v>259</v>
      </c>
      <c r="C41" s="113" t="s">
        <v>536</v>
      </c>
      <c r="D41" s="98" t="s">
        <v>259</v>
      </c>
      <c r="E41" s="99" t="s">
        <v>687</v>
      </c>
      <c r="F41" s="110" t="s">
        <v>688</v>
      </c>
      <c r="G41" s="100" t="s">
        <v>689</v>
      </c>
      <c r="H41" s="98" t="s">
        <v>987</v>
      </c>
      <c r="I41" s="111">
        <v>10031</v>
      </c>
      <c r="J41" s="111">
        <v>2000</v>
      </c>
      <c r="K41" s="107" t="s">
        <v>240</v>
      </c>
      <c r="L41" s="106" t="s">
        <v>188</v>
      </c>
      <c r="M41" s="106" t="s">
        <v>989</v>
      </c>
      <c r="N41" s="98" t="s">
        <v>990</v>
      </c>
      <c r="O41" s="223" t="s">
        <v>221</v>
      </c>
      <c r="P41" s="162">
        <v>39898</v>
      </c>
    </row>
    <row r="42" spans="1:26" s="56" customFormat="1" ht="30" customHeight="1">
      <c r="A42" s="112">
        <v>52</v>
      </c>
      <c r="B42" s="120" t="s">
        <v>805</v>
      </c>
      <c r="C42" s="120" t="s">
        <v>690</v>
      </c>
      <c r="D42" s="120" t="s">
        <v>259</v>
      </c>
      <c r="E42" s="114" t="s">
        <v>691</v>
      </c>
      <c r="F42" s="166" t="s">
        <v>692</v>
      </c>
      <c r="G42" s="116" t="s">
        <v>650</v>
      </c>
      <c r="H42" s="113" t="s">
        <v>987</v>
      </c>
      <c r="I42" s="118">
        <v>1153</v>
      </c>
      <c r="J42" s="118">
        <v>100</v>
      </c>
      <c r="K42" s="119" t="s">
        <v>217</v>
      </c>
      <c r="L42" s="119" t="s">
        <v>969</v>
      </c>
      <c r="M42" s="119" t="s">
        <v>219</v>
      </c>
      <c r="N42" s="113" t="s">
        <v>220</v>
      </c>
      <c r="O42" s="146" t="s">
        <v>693</v>
      </c>
      <c r="P42" s="219">
        <v>39881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56" customFormat="1" ht="30" customHeight="1">
      <c r="A43" s="112">
        <v>53</v>
      </c>
      <c r="B43" s="113" t="s">
        <v>259</v>
      </c>
      <c r="C43" s="113" t="s">
        <v>536</v>
      </c>
      <c r="D43" s="113" t="s">
        <v>259</v>
      </c>
      <c r="E43" s="165" t="s">
        <v>694</v>
      </c>
      <c r="F43" s="166" t="s">
        <v>695</v>
      </c>
      <c r="G43" s="116" t="s">
        <v>696</v>
      </c>
      <c r="H43" s="113" t="s">
        <v>987</v>
      </c>
      <c r="I43" s="118">
        <v>450</v>
      </c>
      <c r="J43" s="118">
        <v>100</v>
      </c>
      <c r="K43" s="119" t="s">
        <v>187</v>
      </c>
      <c r="L43" s="119" t="s">
        <v>188</v>
      </c>
      <c r="M43" s="119" t="s">
        <v>219</v>
      </c>
      <c r="N43" s="113" t="s">
        <v>220</v>
      </c>
      <c r="O43" s="146" t="s">
        <v>697</v>
      </c>
      <c r="P43" s="220">
        <v>39903</v>
      </c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s="56" customFormat="1" ht="30" customHeight="1">
      <c r="A44" s="112">
        <v>54</v>
      </c>
      <c r="B44" s="113" t="s">
        <v>805</v>
      </c>
      <c r="C44" s="120" t="s">
        <v>690</v>
      </c>
      <c r="D44" s="113" t="s">
        <v>805</v>
      </c>
      <c r="E44" s="165" t="s">
        <v>345</v>
      </c>
      <c r="F44" s="166"/>
      <c r="G44" s="116"/>
      <c r="H44" s="113" t="s">
        <v>967</v>
      </c>
      <c r="I44" s="118">
        <v>225</v>
      </c>
      <c r="J44" s="118">
        <v>225</v>
      </c>
      <c r="K44" s="119" t="s">
        <v>975</v>
      </c>
      <c r="L44" s="119" t="s">
        <v>230</v>
      </c>
      <c r="M44" s="119" t="s">
        <v>698</v>
      </c>
      <c r="N44" s="113" t="s">
        <v>699</v>
      </c>
      <c r="O44" s="145" t="s">
        <v>700</v>
      </c>
      <c r="P44" s="219">
        <v>39906</v>
      </c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s="57" customFormat="1" ht="30" customHeight="1">
      <c r="A45" s="112">
        <v>42</v>
      </c>
      <c r="B45" s="119" t="s">
        <v>259</v>
      </c>
      <c r="C45" s="113" t="s">
        <v>536</v>
      </c>
      <c r="D45" s="119" t="s">
        <v>805</v>
      </c>
      <c r="E45" s="114" t="s">
        <v>701</v>
      </c>
      <c r="F45" s="167" t="s">
        <v>702</v>
      </c>
      <c r="G45" s="167" t="s">
        <v>703</v>
      </c>
      <c r="H45" s="113" t="s">
        <v>980</v>
      </c>
      <c r="I45" s="118">
        <v>88</v>
      </c>
      <c r="J45" s="118">
        <v>88</v>
      </c>
      <c r="K45" s="118" t="s">
        <v>975</v>
      </c>
      <c r="L45" s="113" t="s">
        <v>704</v>
      </c>
      <c r="M45" s="119" t="s">
        <v>540</v>
      </c>
      <c r="N45" s="113" t="s">
        <v>705</v>
      </c>
      <c r="O45" s="224" t="s">
        <v>706</v>
      </c>
      <c r="P45" s="219">
        <v>39918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16" s="53" customFormat="1" ht="30" customHeight="1">
      <c r="A46" s="105">
        <v>44</v>
      </c>
      <c r="B46" s="98" t="s">
        <v>259</v>
      </c>
      <c r="C46" s="113" t="s">
        <v>536</v>
      </c>
      <c r="D46" s="98" t="s">
        <v>805</v>
      </c>
      <c r="E46" s="99" t="s">
        <v>707</v>
      </c>
      <c r="F46" s="128" t="s">
        <v>708</v>
      </c>
      <c r="G46" s="100" t="s">
        <v>709</v>
      </c>
      <c r="H46" s="101" t="s">
        <v>550</v>
      </c>
      <c r="I46" s="111">
        <v>44340</v>
      </c>
      <c r="J46" s="111">
        <v>500</v>
      </c>
      <c r="K46" s="106" t="s">
        <v>217</v>
      </c>
      <c r="L46" s="106" t="s">
        <v>969</v>
      </c>
      <c r="M46" s="106" t="s">
        <v>989</v>
      </c>
      <c r="N46" s="98" t="s">
        <v>990</v>
      </c>
      <c r="O46" s="223" t="s">
        <v>221</v>
      </c>
      <c r="P46" s="162">
        <v>39955</v>
      </c>
    </row>
    <row r="47" spans="1:26" s="58" customFormat="1" ht="30" customHeight="1">
      <c r="A47" s="105">
        <v>45</v>
      </c>
      <c r="B47" s="98" t="s">
        <v>259</v>
      </c>
      <c r="C47" s="113" t="s">
        <v>536</v>
      </c>
      <c r="D47" s="98" t="s">
        <v>805</v>
      </c>
      <c r="E47" s="99" t="s">
        <v>710</v>
      </c>
      <c r="F47" s="128" t="s">
        <v>711</v>
      </c>
      <c r="G47" s="100" t="s">
        <v>712</v>
      </c>
      <c r="H47" s="101" t="s">
        <v>550</v>
      </c>
      <c r="I47" s="111">
        <v>43320</v>
      </c>
      <c r="J47" s="111">
        <v>1000</v>
      </c>
      <c r="K47" s="106" t="s">
        <v>217</v>
      </c>
      <c r="L47" s="106" t="s">
        <v>969</v>
      </c>
      <c r="M47" s="106" t="s">
        <v>989</v>
      </c>
      <c r="N47" s="98" t="s">
        <v>990</v>
      </c>
      <c r="O47" s="223" t="s">
        <v>221</v>
      </c>
      <c r="P47" s="162">
        <v>39955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s="58" customFormat="1" ht="30" customHeight="1">
      <c r="A48" s="105">
        <v>46</v>
      </c>
      <c r="B48" s="98" t="s">
        <v>259</v>
      </c>
      <c r="C48" s="113" t="s">
        <v>536</v>
      </c>
      <c r="D48" s="98" t="s">
        <v>805</v>
      </c>
      <c r="E48" s="99" t="s">
        <v>713</v>
      </c>
      <c r="F48" s="128" t="s">
        <v>711</v>
      </c>
      <c r="G48" s="100" t="s">
        <v>714</v>
      </c>
      <c r="H48" s="101" t="s">
        <v>550</v>
      </c>
      <c r="I48" s="111">
        <v>48900</v>
      </c>
      <c r="J48" s="111">
        <v>900</v>
      </c>
      <c r="K48" s="106" t="s">
        <v>217</v>
      </c>
      <c r="L48" s="106" t="s">
        <v>969</v>
      </c>
      <c r="M48" s="106" t="s">
        <v>989</v>
      </c>
      <c r="N48" s="98" t="s">
        <v>990</v>
      </c>
      <c r="O48" s="223" t="s">
        <v>221</v>
      </c>
      <c r="P48" s="162">
        <v>39955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s="57" customFormat="1" ht="44.25" customHeight="1">
      <c r="A49" s="105">
        <v>48</v>
      </c>
      <c r="B49" s="98" t="s">
        <v>259</v>
      </c>
      <c r="C49" s="113" t="s">
        <v>536</v>
      </c>
      <c r="D49" s="98" t="s">
        <v>805</v>
      </c>
      <c r="E49" s="99" t="s">
        <v>715</v>
      </c>
      <c r="F49" s="100" t="s">
        <v>716</v>
      </c>
      <c r="G49" s="100" t="s">
        <v>717</v>
      </c>
      <c r="H49" s="98" t="s">
        <v>987</v>
      </c>
      <c r="I49" s="111">
        <v>3000</v>
      </c>
      <c r="J49" s="111">
        <v>3000</v>
      </c>
      <c r="K49" s="106" t="s">
        <v>975</v>
      </c>
      <c r="L49" s="98" t="s">
        <v>718</v>
      </c>
      <c r="M49" s="106" t="s">
        <v>698</v>
      </c>
      <c r="N49" s="98" t="s">
        <v>719</v>
      </c>
      <c r="O49" s="159" t="s">
        <v>221</v>
      </c>
      <c r="P49" s="162" t="s">
        <v>720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57" customFormat="1" ht="30" customHeight="1">
      <c r="A50" s="105">
        <v>56</v>
      </c>
      <c r="B50" s="98" t="s">
        <v>805</v>
      </c>
      <c r="C50" s="120" t="s">
        <v>690</v>
      </c>
      <c r="D50" s="98" t="s">
        <v>805</v>
      </c>
      <c r="E50" s="99" t="s">
        <v>721</v>
      </c>
      <c r="F50" s="110" t="s">
        <v>722</v>
      </c>
      <c r="G50" s="100" t="s">
        <v>689</v>
      </c>
      <c r="H50" s="98" t="s">
        <v>987</v>
      </c>
      <c r="I50" s="111">
        <v>5000</v>
      </c>
      <c r="J50" s="111">
        <v>1000</v>
      </c>
      <c r="K50" s="106" t="s">
        <v>240</v>
      </c>
      <c r="L50" s="106" t="s">
        <v>188</v>
      </c>
      <c r="M50" s="106" t="s">
        <v>989</v>
      </c>
      <c r="N50" s="98" t="s">
        <v>990</v>
      </c>
      <c r="O50" s="223" t="s">
        <v>221</v>
      </c>
      <c r="P50" s="162">
        <v>39937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57" customFormat="1" ht="30" customHeight="1">
      <c r="A51" s="105">
        <v>57</v>
      </c>
      <c r="B51" s="98" t="s">
        <v>805</v>
      </c>
      <c r="C51" s="120" t="s">
        <v>690</v>
      </c>
      <c r="D51" s="98" t="s">
        <v>805</v>
      </c>
      <c r="E51" s="99" t="s">
        <v>723</v>
      </c>
      <c r="F51" s="128" t="s">
        <v>724</v>
      </c>
      <c r="G51" s="100" t="s">
        <v>709</v>
      </c>
      <c r="H51" s="98" t="s">
        <v>987</v>
      </c>
      <c r="I51" s="111">
        <v>14000</v>
      </c>
      <c r="J51" s="111">
        <v>100</v>
      </c>
      <c r="K51" s="106" t="s">
        <v>217</v>
      </c>
      <c r="L51" s="106" t="s">
        <v>969</v>
      </c>
      <c r="M51" s="106" t="s">
        <v>989</v>
      </c>
      <c r="N51" s="98" t="s">
        <v>990</v>
      </c>
      <c r="O51" s="223" t="s">
        <v>221</v>
      </c>
      <c r="P51" s="162">
        <v>39948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57" customFormat="1" ht="30" customHeight="1">
      <c r="A52" s="105">
        <v>58</v>
      </c>
      <c r="B52" s="98" t="s">
        <v>805</v>
      </c>
      <c r="C52" s="120" t="s">
        <v>690</v>
      </c>
      <c r="D52" s="98" t="s">
        <v>805</v>
      </c>
      <c r="E52" s="99" t="s">
        <v>725</v>
      </c>
      <c r="F52" s="128" t="s">
        <v>726</v>
      </c>
      <c r="G52" s="100" t="s">
        <v>714</v>
      </c>
      <c r="H52" s="98" t="s">
        <v>987</v>
      </c>
      <c r="I52" s="111">
        <v>20000</v>
      </c>
      <c r="J52" s="111">
        <v>100</v>
      </c>
      <c r="K52" s="106" t="s">
        <v>217</v>
      </c>
      <c r="L52" s="106" t="s">
        <v>969</v>
      </c>
      <c r="M52" s="106" t="s">
        <v>989</v>
      </c>
      <c r="N52" s="98" t="s">
        <v>990</v>
      </c>
      <c r="O52" s="223" t="s">
        <v>221</v>
      </c>
      <c r="P52" s="162">
        <v>39947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57" customFormat="1" ht="30" customHeight="1">
      <c r="A53" s="105">
        <v>59</v>
      </c>
      <c r="B53" s="98" t="s">
        <v>805</v>
      </c>
      <c r="C53" s="120" t="s">
        <v>690</v>
      </c>
      <c r="D53" s="98" t="s">
        <v>805</v>
      </c>
      <c r="E53" s="99" t="s">
        <v>727</v>
      </c>
      <c r="F53" s="128" t="s">
        <v>728</v>
      </c>
      <c r="G53" s="100" t="s">
        <v>650</v>
      </c>
      <c r="H53" s="98" t="s">
        <v>987</v>
      </c>
      <c r="I53" s="111">
        <v>3400</v>
      </c>
      <c r="J53" s="111">
        <v>100</v>
      </c>
      <c r="K53" s="106" t="s">
        <v>217</v>
      </c>
      <c r="L53" s="106" t="s">
        <v>969</v>
      </c>
      <c r="M53" s="106" t="s">
        <v>989</v>
      </c>
      <c r="N53" s="98" t="s">
        <v>990</v>
      </c>
      <c r="O53" s="223" t="s">
        <v>221</v>
      </c>
      <c r="P53" s="162">
        <v>39927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57" customFormat="1" ht="30" customHeight="1">
      <c r="A54" s="112">
        <v>60</v>
      </c>
      <c r="B54" s="113" t="s">
        <v>805</v>
      </c>
      <c r="C54" s="120" t="s">
        <v>690</v>
      </c>
      <c r="D54" s="113" t="s">
        <v>805</v>
      </c>
      <c r="E54" s="114" t="s">
        <v>729</v>
      </c>
      <c r="F54" s="166" t="s">
        <v>730</v>
      </c>
      <c r="G54" s="116" t="s">
        <v>696</v>
      </c>
      <c r="H54" s="113" t="s">
        <v>987</v>
      </c>
      <c r="I54" s="118">
        <v>1200</v>
      </c>
      <c r="J54" s="118">
        <v>500</v>
      </c>
      <c r="K54" s="119" t="s">
        <v>240</v>
      </c>
      <c r="L54" s="119" t="s">
        <v>188</v>
      </c>
      <c r="M54" s="119" t="s">
        <v>989</v>
      </c>
      <c r="N54" s="113" t="s">
        <v>990</v>
      </c>
      <c r="O54" s="146" t="s">
        <v>731</v>
      </c>
      <c r="P54" s="219">
        <v>39923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57" customFormat="1" ht="30" customHeight="1">
      <c r="A55" s="105">
        <v>61</v>
      </c>
      <c r="B55" s="98" t="s">
        <v>805</v>
      </c>
      <c r="C55" s="120" t="s">
        <v>690</v>
      </c>
      <c r="D55" s="98" t="s">
        <v>805</v>
      </c>
      <c r="E55" s="99" t="s">
        <v>732</v>
      </c>
      <c r="F55" s="128" t="s">
        <v>733</v>
      </c>
      <c r="G55" s="100" t="s">
        <v>709</v>
      </c>
      <c r="H55" s="98" t="s">
        <v>987</v>
      </c>
      <c r="I55" s="111">
        <v>10779</v>
      </c>
      <c r="J55" s="111">
        <v>300</v>
      </c>
      <c r="K55" s="106" t="s">
        <v>217</v>
      </c>
      <c r="L55" s="106" t="s">
        <v>969</v>
      </c>
      <c r="M55" s="106" t="s">
        <v>999</v>
      </c>
      <c r="N55" s="98" t="s">
        <v>220</v>
      </c>
      <c r="O55" s="223" t="s">
        <v>221</v>
      </c>
      <c r="P55" s="162">
        <v>39946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57" customFormat="1" ht="30" customHeight="1">
      <c r="A56" s="105">
        <v>62</v>
      </c>
      <c r="B56" s="98" t="s">
        <v>805</v>
      </c>
      <c r="C56" s="120" t="s">
        <v>690</v>
      </c>
      <c r="D56" s="98" t="s">
        <v>805</v>
      </c>
      <c r="E56" s="99" t="s">
        <v>734</v>
      </c>
      <c r="F56" s="128" t="s">
        <v>735</v>
      </c>
      <c r="G56" s="100" t="s">
        <v>714</v>
      </c>
      <c r="H56" s="101" t="s">
        <v>671</v>
      </c>
      <c r="I56" s="111">
        <v>29600</v>
      </c>
      <c r="J56" s="111">
        <v>1800</v>
      </c>
      <c r="K56" s="106" t="s">
        <v>217</v>
      </c>
      <c r="L56" s="106" t="s">
        <v>969</v>
      </c>
      <c r="M56" s="106" t="s">
        <v>999</v>
      </c>
      <c r="N56" s="98" t="s">
        <v>220</v>
      </c>
      <c r="O56" s="223" t="s">
        <v>221</v>
      </c>
      <c r="P56" s="162">
        <v>39955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57" customFormat="1" ht="30" customHeight="1">
      <c r="A57" s="105">
        <v>64</v>
      </c>
      <c r="B57" s="98" t="s">
        <v>805</v>
      </c>
      <c r="C57" s="120" t="s">
        <v>690</v>
      </c>
      <c r="D57" s="98" t="s">
        <v>805</v>
      </c>
      <c r="E57" s="99" t="s">
        <v>736</v>
      </c>
      <c r="F57" s="110" t="s">
        <v>737</v>
      </c>
      <c r="G57" s="109" t="s">
        <v>714</v>
      </c>
      <c r="H57" s="98" t="s">
        <v>987</v>
      </c>
      <c r="I57" s="111">
        <v>521</v>
      </c>
      <c r="J57" s="111">
        <v>200</v>
      </c>
      <c r="K57" s="106" t="s">
        <v>217</v>
      </c>
      <c r="L57" s="106" t="s">
        <v>969</v>
      </c>
      <c r="M57" s="106" t="s">
        <v>999</v>
      </c>
      <c r="N57" s="98" t="s">
        <v>220</v>
      </c>
      <c r="O57" s="159" t="s">
        <v>221</v>
      </c>
      <c r="P57" s="162">
        <v>39944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56" customFormat="1" ht="30" customHeight="1">
      <c r="A58" s="105">
        <v>65</v>
      </c>
      <c r="B58" s="98" t="s">
        <v>805</v>
      </c>
      <c r="C58" s="120" t="s">
        <v>690</v>
      </c>
      <c r="D58" s="98" t="s">
        <v>805</v>
      </c>
      <c r="E58" s="99" t="s">
        <v>738</v>
      </c>
      <c r="F58" s="128" t="s">
        <v>739</v>
      </c>
      <c r="G58" s="100" t="s">
        <v>664</v>
      </c>
      <c r="H58" s="98" t="s">
        <v>987</v>
      </c>
      <c r="I58" s="111">
        <v>4085</v>
      </c>
      <c r="J58" s="111">
        <v>1185</v>
      </c>
      <c r="K58" s="106" t="s">
        <v>217</v>
      </c>
      <c r="L58" s="106" t="s">
        <v>969</v>
      </c>
      <c r="M58" s="106" t="s">
        <v>999</v>
      </c>
      <c r="N58" s="98" t="s">
        <v>220</v>
      </c>
      <c r="O58" s="223" t="s">
        <v>221</v>
      </c>
      <c r="P58" s="162">
        <v>39939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56" customFormat="1" ht="30" customHeight="1">
      <c r="A59" s="105">
        <v>66</v>
      </c>
      <c r="B59" s="98" t="s">
        <v>805</v>
      </c>
      <c r="C59" s="120" t="s">
        <v>690</v>
      </c>
      <c r="D59" s="98" t="s">
        <v>805</v>
      </c>
      <c r="E59" s="164" t="s">
        <v>740</v>
      </c>
      <c r="F59" s="128" t="s">
        <v>741</v>
      </c>
      <c r="G59" s="100" t="s">
        <v>660</v>
      </c>
      <c r="H59" s="98" t="s">
        <v>987</v>
      </c>
      <c r="I59" s="111">
        <v>7500</v>
      </c>
      <c r="J59" s="111">
        <v>1380</v>
      </c>
      <c r="K59" s="106" t="s">
        <v>187</v>
      </c>
      <c r="L59" s="106" t="s">
        <v>998</v>
      </c>
      <c r="M59" s="106" t="s">
        <v>219</v>
      </c>
      <c r="N59" s="98" t="s">
        <v>220</v>
      </c>
      <c r="O59" s="223" t="s">
        <v>221</v>
      </c>
      <c r="P59" s="162">
        <v>39926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56" customFormat="1" ht="30" customHeight="1">
      <c r="A60" s="112">
        <v>68</v>
      </c>
      <c r="B60" s="113" t="s">
        <v>805</v>
      </c>
      <c r="C60" s="120" t="s">
        <v>690</v>
      </c>
      <c r="D60" s="113" t="s">
        <v>805</v>
      </c>
      <c r="E60" s="165" t="s">
        <v>742</v>
      </c>
      <c r="F60" s="115" t="s">
        <v>743</v>
      </c>
      <c r="G60" s="116" t="s">
        <v>744</v>
      </c>
      <c r="H60" s="113" t="s">
        <v>987</v>
      </c>
      <c r="I60" s="118">
        <v>2566</v>
      </c>
      <c r="J60" s="118">
        <v>1000</v>
      </c>
      <c r="K60" s="119" t="s">
        <v>187</v>
      </c>
      <c r="L60" s="119" t="s">
        <v>745</v>
      </c>
      <c r="M60" s="119" t="s">
        <v>219</v>
      </c>
      <c r="N60" s="113" t="s">
        <v>220</v>
      </c>
      <c r="O60" s="146" t="s">
        <v>746</v>
      </c>
      <c r="P60" s="219">
        <v>39925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56" customFormat="1" ht="30" customHeight="1">
      <c r="A61" s="105">
        <v>69</v>
      </c>
      <c r="B61" s="98" t="s">
        <v>805</v>
      </c>
      <c r="C61" s="120" t="s">
        <v>690</v>
      </c>
      <c r="D61" s="98" t="s">
        <v>805</v>
      </c>
      <c r="E61" s="164" t="s">
        <v>747</v>
      </c>
      <c r="F61" s="110" t="s">
        <v>748</v>
      </c>
      <c r="G61" s="100" t="s">
        <v>709</v>
      </c>
      <c r="H61" s="98" t="s">
        <v>987</v>
      </c>
      <c r="I61" s="111">
        <v>7209</v>
      </c>
      <c r="J61" s="111">
        <v>200</v>
      </c>
      <c r="K61" s="106" t="s">
        <v>217</v>
      </c>
      <c r="L61" s="106" t="s">
        <v>969</v>
      </c>
      <c r="M61" s="106" t="s">
        <v>219</v>
      </c>
      <c r="N61" s="98" t="s">
        <v>220</v>
      </c>
      <c r="O61" s="223" t="s">
        <v>221</v>
      </c>
      <c r="P61" s="162">
        <v>39931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56" customFormat="1" ht="30" customHeight="1">
      <c r="A62" s="105">
        <v>70</v>
      </c>
      <c r="B62" s="98" t="s">
        <v>805</v>
      </c>
      <c r="C62" s="120" t="s">
        <v>690</v>
      </c>
      <c r="D62" s="98" t="s">
        <v>805</v>
      </c>
      <c r="E62" s="164" t="s">
        <v>749</v>
      </c>
      <c r="F62" s="110" t="s">
        <v>750</v>
      </c>
      <c r="G62" s="100" t="s">
        <v>751</v>
      </c>
      <c r="H62" s="98" t="s">
        <v>987</v>
      </c>
      <c r="I62" s="111">
        <v>6502</v>
      </c>
      <c r="J62" s="111">
        <v>4500</v>
      </c>
      <c r="K62" s="106" t="s">
        <v>217</v>
      </c>
      <c r="L62" s="106" t="s">
        <v>969</v>
      </c>
      <c r="M62" s="106" t="s">
        <v>219</v>
      </c>
      <c r="N62" s="98" t="s">
        <v>220</v>
      </c>
      <c r="O62" s="223" t="s">
        <v>221</v>
      </c>
      <c r="P62" s="162">
        <v>39948</v>
      </c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55" customFormat="1" ht="30" customHeight="1">
      <c r="A63" s="112">
        <v>77</v>
      </c>
      <c r="B63" s="120" t="s">
        <v>805</v>
      </c>
      <c r="C63" s="120" t="s">
        <v>690</v>
      </c>
      <c r="D63" s="120" t="s">
        <v>805</v>
      </c>
      <c r="E63" s="114" t="s">
        <v>752</v>
      </c>
      <c r="F63" s="122"/>
      <c r="G63" s="122"/>
      <c r="H63" s="126" t="s">
        <v>987</v>
      </c>
      <c r="I63" s="118">
        <v>1000</v>
      </c>
      <c r="J63" s="118">
        <v>1000</v>
      </c>
      <c r="K63" s="113" t="s">
        <v>187</v>
      </c>
      <c r="L63" s="113" t="s">
        <v>188</v>
      </c>
      <c r="M63" s="113" t="s">
        <v>753</v>
      </c>
      <c r="N63" s="113" t="s">
        <v>754</v>
      </c>
      <c r="O63" s="145" t="s">
        <v>755</v>
      </c>
      <c r="P63" s="219">
        <v>39913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</row>
    <row r="64" spans="1:26" s="55" customFormat="1" ht="30" customHeight="1">
      <c r="A64" s="105">
        <v>47</v>
      </c>
      <c r="B64" s="98" t="s">
        <v>259</v>
      </c>
      <c r="C64" s="113" t="s">
        <v>536</v>
      </c>
      <c r="D64" s="98" t="s">
        <v>805</v>
      </c>
      <c r="E64" s="99" t="s">
        <v>756</v>
      </c>
      <c r="F64" s="128" t="s">
        <v>757</v>
      </c>
      <c r="G64" s="100" t="s">
        <v>660</v>
      </c>
      <c r="H64" s="98" t="s">
        <v>996</v>
      </c>
      <c r="I64" s="111">
        <v>6826</v>
      </c>
      <c r="J64" s="111">
        <v>2856</v>
      </c>
      <c r="K64" s="111" t="s">
        <v>175</v>
      </c>
      <c r="L64" s="106" t="s">
        <v>998</v>
      </c>
      <c r="M64" s="106" t="s">
        <v>999</v>
      </c>
      <c r="N64" s="98" t="s">
        <v>220</v>
      </c>
      <c r="O64" s="223" t="s">
        <v>221</v>
      </c>
      <c r="P64" s="162">
        <v>39932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</row>
    <row r="65" spans="1:26" s="57" customFormat="1" ht="30" customHeight="1">
      <c r="A65" s="105">
        <v>63</v>
      </c>
      <c r="B65" s="98" t="s">
        <v>805</v>
      </c>
      <c r="C65" s="120" t="s">
        <v>690</v>
      </c>
      <c r="D65" s="98" t="s">
        <v>805</v>
      </c>
      <c r="E65" s="99" t="s">
        <v>758</v>
      </c>
      <c r="F65" s="110" t="s">
        <v>759</v>
      </c>
      <c r="G65" s="109" t="s">
        <v>709</v>
      </c>
      <c r="H65" s="98" t="s">
        <v>987</v>
      </c>
      <c r="I65" s="111">
        <v>387</v>
      </c>
      <c r="J65" s="111">
        <v>100</v>
      </c>
      <c r="K65" s="106" t="s">
        <v>217</v>
      </c>
      <c r="L65" s="106" t="s">
        <v>969</v>
      </c>
      <c r="M65" s="106" t="s">
        <v>999</v>
      </c>
      <c r="N65" s="98" t="s">
        <v>220</v>
      </c>
      <c r="O65" s="223" t="s">
        <v>221</v>
      </c>
      <c r="P65" s="162">
        <v>39946</v>
      </c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16" s="55" customFormat="1" ht="30" customHeight="1">
      <c r="A66" s="105">
        <v>71</v>
      </c>
      <c r="B66" s="98" t="s">
        <v>805</v>
      </c>
      <c r="C66" s="120" t="s">
        <v>690</v>
      </c>
      <c r="D66" s="98" t="s">
        <v>805</v>
      </c>
      <c r="E66" s="164" t="s">
        <v>760</v>
      </c>
      <c r="F66" s="110" t="s">
        <v>761</v>
      </c>
      <c r="G66" s="100" t="s">
        <v>709</v>
      </c>
      <c r="H66" s="98" t="s">
        <v>987</v>
      </c>
      <c r="I66" s="111">
        <v>9758</v>
      </c>
      <c r="J66" s="111">
        <v>200</v>
      </c>
      <c r="K66" s="106" t="s">
        <v>217</v>
      </c>
      <c r="L66" s="106" t="s">
        <v>969</v>
      </c>
      <c r="M66" s="106" t="s">
        <v>219</v>
      </c>
      <c r="N66" s="98" t="s">
        <v>220</v>
      </c>
      <c r="O66" s="223" t="s">
        <v>221</v>
      </c>
      <c r="P66" s="162">
        <v>39931</v>
      </c>
    </row>
    <row r="67" spans="1:26" s="55" customFormat="1" ht="30" customHeight="1">
      <c r="A67" s="105">
        <v>84</v>
      </c>
      <c r="B67" s="98" t="s">
        <v>805</v>
      </c>
      <c r="C67" s="120" t="s">
        <v>690</v>
      </c>
      <c r="D67" s="98" t="s">
        <v>805</v>
      </c>
      <c r="E67" s="99" t="s">
        <v>762</v>
      </c>
      <c r="F67" s="110" t="s">
        <v>763</v>
      </c>
      <c r="G67" s="100" t="s">
        <v>764</v>
      </c>
      <c r="H67" s="98" t="s">
        <v>987</v>
      </c>
      <c r="I67" s="111">
        <v>12400</v>
      </c>
      <c r="J67" s="111">
        <v>3720</v>
      </c>
      <c r="K67" s="106" t="s">
        <v>240</v>
      </c>
      <c r="L67" s="106" t="s">
        <v>188</v>
      </c>
      <c r="M67" s="106" t="s">
        <v>989</v>
      </c>
      <c r="N67" s="98" t="s">
        <v>990</v>
      </c>
      <c r="O67" s="223" t="s">
        <v>221</v>
      </c>
      <c r="P67" s="162">
        <v>39948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s="56" customFormat="1" ht="42.75" customHeight="1">
      <c r="A68" s="105">
        <v>39</v>
      </c>
      <c r="B68" s="98" t="s">
        <v>259</v>
      </c>
      <c r="C68" s="113" t="s">
        <v>536</v>
      </c>
      <c r="D68" s="98" t="s">
        <v>1036</v>
      </c>
      <c r="E68" s="99" t="s">
        <v>765</v>
      </c>
      <c r="F68" s="109" t="s">
        <v>1328</v>
      </c>
      <c r="G68" s="109" t="s">
        <v>1329</v>
      </c>
      <c r="H68" s="98" t="s">
        <v>996</v>
      </c>
      <c r="I68" s="102">
        <v>14000</v>
      </c>
      <c r="J68" s="102">
        <v>5000</v>
      </c>
      <c r="K68" s="106" t="s">
        <v>187</v>
      </c>
      <c r="L68" s="98" t="s">
        <v>1378</v>
      </c>
      <c r="M68" s="98" t="s">
        <v>651</v>
      </c>
      <c r="N68" s="98" t="s">
        <v>652</v>
      </c>
      <c r="O68" s="159" t="s">
        <v>221</v>
      </c>
      <c r="P68" s="162">
        <v>39948</v>
      </c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57" customFormat="1" ht="46.5" customHeight="1">
      <c r="A69" s="105">
        <v>40</v>
      </c>
      <c r="B69" s="98" t="s">
        <v>259</v>
      </c>
      <c r="C69" s="113" t="s">
        <v>536</v>
      </c>
      <c r="D69" s="98" t="s">
        <v>1036</v>
      </c>
      <c r="E69" s="99" t="s">
        <v>1330</v>
      </c>
      <c r="F69" s="109" t="s">
        <v>1331</v>
      </c>
      <c r="G69" s="109" t="s">
        <v>1332</v>
      </c>
      <c r="H69" s="98" t="s">
        <v>996</v>
      </c>
      <c r="I69" s="102">
        <v>14000</v>
      </c>
      <c r="J69" s="102">
        <v>5000</v>
      </c>
      <c r="K69" s="106" t="s">
        <v>187</v>
      </c>
      <c r="L69" s="98" t="s">
        <v>1378</v>
      </c>
      <c r="M69" s="98" t="s">
        <v>651</v>
      </c>
      <c r="N69" s="98" t="s">
        <v>652</v>
      </c>
      <c r="O69" s="159" t="s">
        <v>221</v>
      </c>
      <c r="P69" s="162">
        <v>39948</v>
      </c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55" customFormat="1" ht="30" customHeight="1">
      <c r="A70" s="105">
        <v>72</v>
      </c>
      <c r="B70" s="98" t="s">
        <v>805</v>
      </c>
      <c r="C70" s="120" t="s">
        <v>690</v>
      </c>
      <c r="D70" s="98" t="s">
        <v>1036</v>
      </c>
      <c r="E70" s="99" t="s">
        <v>1333</v>
      </c>
      <c r="F70" s="109" t="s">
        <v>1334</v>
      </c>
      <c r="G70" s="109" t="s">
        <v>1335</v>
      </c>
      <c r="H70" s="98" t="s">
        <v>996</v>
      </c>
      <c r="I70" s="102">
        <v>8591</v>
      </c>
      <c r="J70" s="102">
        <v>4900</v>
      </c>
      <c r="K70" s="106" t="s">
        <v>187</v>
      </c>
      <c r="L70" s="98" t="s">
        <v>176</v>
      </c>
      <c r="M70" s="98" t="s">
        <v>651</v>
      </c>
      <c r="N70" s="98" t="s">
        <v>652</v>
      </c>
      <c r="O70" s="159" t="s">
        <v>221</v>
      </c>
      <c r="P70" s="162">
        <v>39953</v>
      </c>
      <c r="Q70" s="53"/>
      <c r="R70" s="53"/>
      <c r="S70" s="53"/>
      <c r="T70" s="53"/>
      <c r="U70" s="53"/>
      <c r="V70" s="53"/>
      <c r="W70" s="53"/>
      <c r="X70" s="53"/>
      <c r="Y70" s="53"/>
      <c r="Z70" s="53"/>
    </row>
    <row r="71" spans="1:26" s="56" customFormat="1" ht="30" customHeight="1">
      <c r="A71" s="105">
        <v>67</v>
      </c>
      <c r="B71" s="98" t="s">
        <v>805</v>
      </c>
      <c r="C71" s="120" t="s">
        <v>690</v>
      </c>
      <c r="D71" s="98" t="s">
        <v>1036</v>
      </c>
      <c r="E71" s="99" t="s">
        <v>6</v>
      </c>
      <c r="F71" s="128" t="s">
        <v>7</v>
      </c>
      <c r="G71" s="100" t="s">
        <v>599</v>
      </c>
      <c r="H71" s="98" t="s">
        <v>987</v>
      </c>
      <c r="I71" s="111">
        <v>15234</v>
      </c>
      <c r="J71" s="111">
        <v>6000</v>
      </c>
      <c r="K71" s="106" t="s">
        <v>187</v>
      </c>
      <c r="L71" s="98" t="s">
        <v>8</v>
      </c>
      <c r="M71" s="106" t="s">
        <v>219</v>
      </c>
      <c r="N71" s="98" t="s">
        <v>220</v>
      </c>
      <c r="O71" s="159" t="s">
        <v>221</v>
      </c>
      <c r="P71" s="231">
        <v>39961</v>
      </c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s="57" customFormat="1" ht="90.75" customHeight="1">
      <c r="A72" s="105">
        <v>76</v>
      </c>
      <c r="B72" s="108" t="s">
        <v>805</v>
      </c>
      <c r="C72" s="120" t="s">
        <v>690</v>
      </c>
      <c r="D72" s="108" t="s">
        <v>1036</v>
      </c>
      <c r="E72" s="211" t="s">
        <v>9</v>
      </c>
      <c r="F72" s="214" t="s">
        <v>10</v>
      </c>
      <c r="G72" s="214" t="s">
        <v>11</v>
      </c>
      <c r="H72" s="98" t="s">
        <v>980</v>
      </c>
      <c r="I72" s="215">
        <v>20500</v>
      </c>
      <c r="J72" s="111">
        <v>1000</v>
      </c>
      <c r="K72" s="106" t="s">
        <v>187</v>
      </c>
      <c r="L72" s="106" t="s">
        <v>188</v>
      </c>
      <c r="M72" s="106" t="s">
        <v>753</v>
      </c>
      <c r="N72" s="98" t="s">
        <v>12</v>
      </c>
      <c r="O72" s="159" t="s">
        <v>221</v>
      </c>
      <c r="P72" s="162">
        <v>39955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s="55" customFormat="1" ht="30" customHeight="1">
      <c r="A73" s="105">
        <v>79</v>
      </c>
      <c r="B73" s="98" t="s">
        <v>1036</v>
      </c>
      <c r="C73" s="98" t="s">
        <v>690</v>
      </c>
      <c r="D73" s="216" t="s">
        <v>1036</v>
      </c>
      <c r="E73" s="211" t="s">
        <v>1391</v>
      </c>
      <c r="F73" s="109" t="s">
        <v>13</v>
      </c>
      <c r="G73" s="100" t="s">
        <v>14</v>
      </c>
      <c r="H73" s="98" t="s">
        <v>996</v>
      </c>
      <c r="I73" s="111">
        <v>4284</v>
      </c>
      <c r="J73" s="111">
        <v>3000</v>
      </c>
      <c r="K73" s="106" t="s">
        <v>187</v>
      </c>
      <c r="L73" s="106" t="s">
        <v>302</v>
      </c>
      <c r="M73" s="106" t="s">
        <v>989</v>
      </c>
      <c r="N73" s="98" t="s">
        <v>1394</v>
      </c>
      <c r="O73" s="159" t="s">
        <v>221</v>
      </c>
      <c r="P73" s="162">
        <v>39947</v>
      </c>
      <c r="Q73" s="53"/>
      <c r="R73" s="53"/>
      <c r="S73" s="53"/>
      <c r="T73" s="53"/>
      <c r="U73" s="53"/>
      <c r="V73" s="53"/>
      <c r="W73" s="53"/>
      <c r="X73" s="53"/>
      <c r="Y73" s="53"/>
      <c r="Z73" s="53"/>
    </row>
    <row r="74" spans="1:26" s="57" customFormat="1" ht="30" customHeight="1">
      <c r="A74" s="105">
        <v>82</v>
      </c>
      <c r="B74" s="98" t="s">
        <v>1036</v>
      </c>
      <c r="C74" s="98" t="s">
        <v>690</v>
      </c>
      <c r="D74" s="98" t="s">
        <v>805</v>
      </c>
      <c r="E74" s="99" t="s">
        <v>15</v>
      </c>
      <c r="F74" s="128" t="s">
        <v>16</v>
      </c>
      <c r="G74" s="100" t="s">
        <v>764</v>
      </c>
      <c r="H74" s="98" t="s">
        <v>987</v>
      </c>
      <c r="I74" s="111">
        <v>6000</v>
      </c>
      <c r="J74" s="111">
        <v>1400</v>
      </c>
      <c r="K74" s="106" t="s">
        <v>187</v>
      </c>
      <c r="L74" s="106" t="s">
        <v>188</v>
      </c>
      <c r="M74" s="106" t="s">
        <v>219</v>
      </c>
      <c r="N74" s="98" t="s">
        <v>220</v>
      </c>
      <c r="O74" s="223" t="s">
        <v>221</v>
      </c>
      <c r="P74" s="162">
        <v>39927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s="57" customFormat="1" ht="30" customHeight="1">
      <c r="A75" s="105">
        <v>83</v>
      </c>
      <c r="B75" s="98" t="s">
        <v>1036</v>
      </c>
      <c r="C75" s="98" t="s">
        <v>690</v>
      </c>
      <c r="D75" s="98" t="s">
        <v>1036</v>
      </c>
      <c r="E75" s="99" t="s">
        <v>17</v>
      </c>
      <c r="F75" s="110" t="s">
        <v>18</v>
      </c>
      <c r="G75" s="100" t="s">
        <v>764</v>
      </c>
      <c r="H75" s="98" t="s">
        <v>987</v>
      </c>
      <c r="I75" s="111">
        <v>13000</v>
      </c>
      <c r="J75" s="111">
        <v>1000</v>
      </c>
      <c r="K75" s="106" t="s">
        <v>240</v>
      </c>
      <c r="L75" s="106" t="s">
        <v>188</v>
      </c>
      <c r="M75" s="106" t="s">
        <v>989</v>
      </c>
      <c r="N75" s="98" t="s">
        <v>990</v>
      </c>
      <c r="O75" s="223" t="s">
        <v>221</v>
      </c>
      <c r="P75" s="162">
        <v>39932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16" s="56" customFormat="1" ht="30" customHeight="1">
      <c r="A76" s="105">
        <v>84</v>
      </c>
      <c r="B76" s="98" t="s">
        <v>1036</v>
      </c>
      <c r="C76" s="98" t="s">
        <v>690</v>
      </c>
      <c r="D76" s="98" t="s">
        <v>805</v>
      </c>
      <c r="E76" s="99" t="s">
        <v>19</v>
      </c>
      <c r="F76" s="128" t="s">
        <v>20</v>
      </c>
      <c r="G76" s="100" t="s">
        <v>764</v>
      </c>
      <c r="H76" s="98" t="s">
        <v>996</v>
      </c>
      <c r="I76" s="160">
        <v>7858</v>
      </c>
      <c r="J76" s="111">
        <v>2188</v>
      </c>
      <c r="K76" s="111" t="s">
        <v>175</v>
      </c>
      <c r="L76" s="106" t="s">
        <v>188</v>
      </c>
      <c r="M76" s="106" t="s">
        <v>999</v>
      </c>
      <c r="N76" s="98" t="s">
        <v>220</v>
      </c>
      <c r="O76" s="223" t="s">
        <v>221</v>
      </c>
      <c r="P76" s="162">
        <v>39931</v>
      </c>
    </row>
    <row r="77" spans="1:16" s="53" customFormat="1" ht="30" customHeight="1">
      <c r="A77" s="105">
        <v>89</v>
      </c>
      <c r="B77" s="98" t="s">
        <v>1364</v>
      </c>
      <c r="C77" s="98" t="s">
        <v>690</v>
      </c>
      <c r="D77" s="98" t="s">
        <v>1036</v>
      </c>
      <c r="E77" s="99" t="s">
        <v>21</v>
      </c>
      <c r="F77" s="110" t="s">
        <v>22</v>
      </c>
      <c r="G77" s="100" t="s">
        <v>660</v>
      </c>
      <c r="H77" s="98" t="s">
        <v>987</v>
      </c>
      <c r="I77" s="111">
        <v>5274</v>
      </c>
      <c r="J77" s="111">
        <v>500</v>
      </c>
      <c r="K77" s="106" t="s">
        <v>240</v>
      </c>
      <c r="L77" s="106" t="s">
        <v>188</v>
      </c>
      <c r="M77" s="106" t="s">
        <v>989</v>
      </c>
      <c r="N77" s="98" t="s">
        <v>990</v>
      </c>
      <c r="O77" s="159" t="s">
        <v>221</v>
      </c>
      <c r="P77" s="162">
        <v>39953</v>
      </c>
    </row>
    <row r="78" spans="1:26" s="267" customFormat="1" ht="51.75" customHeight="1">
      <c r="A78" s="105">
        <v>75</v>
      </c>
      <c r="B78" s="98" t="s">
        <v>805</v>
      </c>
      <c r="C78" s="108" t="s">
        <v>690</v>
      </c>
      <c r="D78" s="98" t="s">
        <v>805</v>
      </c>
      <c r="E78" s="99" t="s">
        <v>510</v>
      </c>
      <c r="F78" s="263"/>
      <c r="G78" s="263"/>
      <c r="H78" s="98"/>
      <c r="I78" s="264">
        <v>2254</v>
      </c>
      <c r="J78" s="111">
        <v>2254</v>
      </c>
      <c r="K78" s="265" t="s">
        <v>975</v>
      </c>
      <c r="L78" s="106"/>
      <c r="M78" s="266" t="s">
        <v>698</v>
      </c>
      <c r="N78" s="106" t="s">
        <v>23</v>
      </c>
      <c r="O78" s="159"/>
      <c r="P78" s="231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s="57" customFormat="1" ht="57" customHeight="1">
      <c r="A79" s="66">
        <v>38</v>
      </c>
      <c r="B79" s="8" t="s">
        <v>259</v>
      </c>
      <c r="C79" s="8" t="s">
        <v>536</v>
      </c>
      <c r="D79" s="8" t="s">
        <v>1364</v>
      </c>
      <c r="E79" s="12" t="s">
        <v>24</v>
      </c>
      <c r="F79" s="17" t="s">
        <v>25</v>
      </c>
      <c r="G79" s="17" t="s">
        <v>26</v>
      </c>
      <c r="H79" s="8" t="s">
        <v>996</v>
      </c>
      <c r="I79" s="10">
        <v>13300</v>
      </c>
      <c r="J79" s="10">
        <v>900</v>
      </c>
      <c r="K79" s="9" t="s">
        <v>187</v>
      </c>
      <c r="L79" s="8" t="s">
        <v>1372</v>
      </c>
      <c r="M79" s="8" t="s">
        <v>231</v>
      </c>
      <c r="N79" s="8" t="s">
        <v>27</v>
      </c>
      <c r="O79" s="21"/>
      <c r="P79" s="218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s="56" customFormat="1" ht="45.75" customHeight="1">
      <c r="A80" s="66">
        <v>41</v>
      </c>
      <c r="B80" s="8" t="s">
        <v>259</v>
      </c>
      <c r="C80" s="8" t="s">
        <v>536</v>
      </c>
      <c r="D80" s="8" t="s">
        <v>1364</v>
      </c>
      <c r="E80" s="12" t="s">
        <v>28</v>
      </c>
      <c r="F80" s="17" t="s">
        <v>29</v>
      </c>
      <c r="G80" s="17" t="s">
        <v>30</v>
      </c>
      <c r="H80" s="36" t="s">
        <v>980</v>
      </c>
      <c r="I80" s="10">
        <v>1631</v>
      </c>
      <c r="J80" s="10">
        <v>1631</v>
      </c>
      <c r="K80" s="8" t="s">
        <v>31</v>
      </c>
      <c r="L80" s="8" t="s">
        <v>302</v>
      </c>
      <c r="M80" s="8" t="s">
        <v>970</v>
      </c>
      <c r="N80" s="8" t="s">
        <v>27</v>
      </c>
      <c r="O80" s="225"/>
      <c r="P80" s="218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55" customFormat="1" ht="27.75" customHeight="1">
      <c r="A81" s="66">
        <v>55</v>
      </c>
      <c r="B81" s="8" t="s">
        <v>805</v>
      </c>
      <c r="C81" s="120" t="s">
        <v>690</v>
      </c>
      <c r="D81" s="8" t="s">
        <v>1364</v>
      </c>
      <c r="E81" s="12" t="s">
        <v>32</v>
      </c>
      <c r="F81" s="17" t="s">
        <v>1149</v>
      </c>
      <c r="G81" s="17" t="s">
        <v>33</v>
      </c>
      <c r="H81" s="8" t="s">
        <v>996</v>
      </c>
      <c r="I81" s="10">
        <v>12700</v>
      </c>
      <c r="J81" s="10">
        <v>1041</v>
      </c>
      <c r="K81" s="8" t="s">
        <v>175</v>
      </c>
      <c r="L81" s="8" t="s">
        <v>1378</v>
      </c>
      <c r="M81" s="8" t="s">
        <v>231</v>
      </c>
      <c r="N81" s="8" t="s">
        <v>34</v>
      </c>
      <c r="O81" s="21"/>
      <c r="P81" s="218"/>
      <c r="Q81" s="53"/>
      <c r="R81" s="53"/>
      <c r="S81" s="53"/>
      <c r="T81" s="53"/>
      <c r="U81" s="53"/>
      <c r="V81" s="53"/>
      <c r="W81" s="53"/>
      <c r="X81" s="53"/>
      <c r="Y81" s="53"/>
      <c r="Z81" s="53"/>
    </row>
    <row r="82" spans="1:26" s="55" customFormat="1" ht="30" customHeight="1">
      <c r="A82" s="66">
        <v>78</v>
      </c>
      <c r="B82" s="8" t="s">
        <v>805</v>
      </c>
      <c r="C82" s="120" t="s">
        <v>690</v>
      </c>
      <c r="D82" s="8" t="s">
        <v>1036</v>
      </c>
      <c r="E82" s="12" t="s">
        <v>35</v>
      </c>
      <c r="F82" s="13" t="s">
        <v>36</v>
      </c>
      <c r="G82" s="13" t="s">
        <v>37</v>
      </c>
      <c r="H82" s="8" t="s">
        <v>38</v>
      </c>
      <c r="I82" s="10">
        <v>254000</v>
      </c>
      <c r="J82" s="10">
        <v>60</v>
      </c>
      <c r="K82" s="9" t="s">
        <v>187</v>
      </c>
      <c r="L82" s="8" t="s">
        <v>188</v>
      </c>
      <c r="M82" s="8" t="s">
        <v>753</v>
      </c>
      <c r="N82" s="8" t="s">
        <v>564</v>
      </c>
      <c r="O82" s="21"/>
      <c r="P82" s="218"/>
      <c r="Q82" s="53"/>
      <c r="R82" s="53"/>
      <c r="S82" s="53"/>
      <c r="T82" s="53"/>
      <c r="U82" s="53"/>
      <c r="V82" s="53"/>
      <c r="W82" s="53"/>
      <c r="X82" s="53"/>
      <c r="Y82" s="53"/>
      <c r="Z82" s="53"/>
    </row>
    <row r="83" spans="1:26" s="55" customFormat="1" ht="45" customHeight="1">
      <c r="A83" s="66">
        <v>74</v>
      </c>
      <c r="B83" s="8" t="s">
        <v>805</v>
      </c>
      <c r="C83" s="120" t="s">
        <v>690</v>
      </c>
      <c r="D83" s="8" t="s">
        <v>1364</v>
      </c>
      <c r="E83" s="27" t="s">
        <v>39</v>
      </c>
      <c r="F83" s="13" t="s">
        <v>40</v>
      </c>
      <c r="G83" s="17" t="s">
        <v>41</v>
      </c>
      <c r="H83" s="8" t="s">
        <v>987</v>
      </c>
      <c r="I83" s="1">
        <v>800</v>
      </c>
      <c r="J83" s="1">
        <v>800</v>
      </c>
      <c r="K83" s="8" t="s">
        <v>975</v>
      </c>
      <c r="L83" s="8" t="s">
        <v>42</v>
      </c>
      <c r="M83" s="9" t="s">
        <v>698</v>
      </c>
      <c r="N83" s="9" t="s">
        <v>43</v>
      </c>
      <c r="O83" s="21"/>
      <c r="P83" s="218"/>
      <c r="Q83" s="53"/>
      <c r="R83" s="53"/>
      <c r="S83" s="53"/>
      <c r="T83" s="53"/>
      <c r="U83" s="53"/>
      <c r="V83" s="53"/>
      <c r="W83" s="53"/>
      <c r="X83" s="53"/>
      <c r="Y83" s="53"/>
      <c r="Z83" s="53"/>
    </row>
    <row r="84" spans="1:26" s="55" customFormat="1" ht="57" customHeight="1">
      <c r="A84" s="66">
        <v>49</v>
      </c>
      <c r="B84" s="9" t="s">
        <v>259</v>
      </c>
      <c r="C84" s="9" t="s">
        <v>536</v>
      </c>
      <c r="D84" s="9" t="s">
        <v>1036</v>
      </c>
      <c r="E84" s="12" t="s">
        <v>44</v>
      </c>
      <c r="F84" s="46"/>
      <c r="G84" s="46"/>
      <c r="H84" s="9" t="s">
        <v>987</v>
      </c>
      <c r="I84" s="47">
        <v>1044</v>
      </c>
      <c r="J84" s="1">
        <v>1044</v>
      </c>
      <c r="K84" s="9" t="s">
        <v>975</v>
      </c>
      <c r="L84" s="9" t="s">
        <v>188</v>
      </c>
      <c r="M84" s="9" t="s">
        <v>753</v>
      </c>
      <c r="N84" s="9" t="s">
        <v>45</v>
      </c>
      <c r="O84" s="226"/>
      <c r="P84" s="218"/>
      <c r="Q84" s="53"/>
      <c r="R84" s="53"/>
      <c r="S84" s="53"/>
      <c r="T84" s="53"/>
      <c r="U84" s="53"/>
      <c r="V84" s="53"/>
      <c r="W84" s="53"/>
      <c r="X84" s="53"/>
      <c r="Y84" s="53"/>
      <c r="Z84" s="53"/>
    </row>
    <row r="85" spans="1:26" s="55" customFormat="1" ht="51" customHeight="1">
      <c r="A85" s="66">
        <v>50</v>
      </c>
      <c r="B85" s="9" t="s">
        <v>259</v>
      </c>
      <c r="C85" s="9" t="s">
        <v>536</v>
      </c>
      <c r="D85" s="9" t="s">
        <v>1036</v>
      </c>
      <c r="E85" s="12" t="s">
        <v>47</v>
      </c>
      <c r="F85" s="13"/>
      <c r="G85" s="13"/>
      <c r="H85" s="9" t="s">
        <v>987</v>
      </c>
      <c r="I85" s="1">
        <v>650</v>
      </c>
      <c r="J85" s="1">
        <v>650</v>
      </c>
      <c r="K85" s="9" t="s">
        <v>975</v>
      </c>
      <c r="L85" s="9" t="s">
        <v>188</v>
      </c>
      <c r="M85" s="9" t="s">
        <v>753</v>
      </c>
      <c r="N85" s="9" t="s">
        <v>45</v>
      </c>
      <c r="O85" s="226"/>
      <c r="P85" s="218"/>
      <c r="Q85" s="53"/>
      <c r="R85" s="53"/>
      <c r="S85" s="53"/>
      <c r="T85" s="53"/>
      <c r="U85" s="53"/>
      <c r="V85" s="53"/>
      <c r="W85" s="53"/>
      <c r="X85" s="53"/>
      <c r="Y85" s="53"/>
      <c r="Z85" s="53"/>
    </row>
    <row r="86" spans="1:26" s="58" customFormat="1" ht="45">
      <c r="A86" s="66">
        <v>80</v>
      </c>
      <c r="B86" s="8" t="s">
        <v>1036</v>
      </c>
      <c r="C86" s="98" t="s">
        <v>690</v>
      </c>
      <c r="D86" s="8"/>
      <c r="E86" s="12" t="s">
        <v>48</v>
      </c>
      <c r="F86" s="45" t="s">
        <v>49</v>
      </c>
      <c r="G86" s="45" t="s">
        <v>50</v>
      </c>
      <c r="H86" s="8" t="s">
        <v>987</v>
      </c>
      <c r="I86" s="1">
        <v>1290</v>
      </c>
      <c r="J86" s="1">
        <v>1275</v>
      </c>
      <c r="K86" s="9" t="s">
        <v>975</v>
      </c>
      <c r="L86" s="9" t="s">
        <v>188</v>
      </c>
      <c r="M86" s="9" t="s">
        <v>753</v>
      </c>
      <c r="N86" s="9" t="s">
        <v>51</v>
      </c>
      <c r="O86" s="225"/>
      <c r="P86" s="218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s="58" customFormat="1" ht="26.25" customHeight="1">
      <c r="A87" s="66">
        <v>81</v>
      </c>
      <c r="B87" s="8" t="s">
        <v>1036</v>
      </c>
      <c r="C87" s="98" t="s">
        <v>690</v>
      </c>
      <c r="D87" s="8"/>
      <c r="E87" s="12" t="s">
        <v>52</v>
      </c>
      <c r="F87" s="45" t="s">
        <v>53</v>
      </c>
      <c r="G87" s="17" t="s">
        <v>54</v>
      </c>
      <c r="H87" s="8" t="s">
        <v>987</v>
      </c>
      <c r="I87" s="1">
        <v>174</v>
      </c>
      <c r="J87" s="1">
        <v>189</v>
      </c>
      <c r="K87" s="9" t="s">
        <v>975</v>
      </c>
      <c r="L87" s="9" t="s">
        <v>969</v>
      </c>
      <c r="M87" s="9" t="s">
        <v>753</v>
      </c>
      <c r="N87" s="9" t="s">
        <v>51</v>
      </c>
      <c r="O87" s="225"/>
      <c r="P87" s="218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s="57" customFormat="1" ht="30" customHeight="1">
      <c r="A88" s="66">
        <v>85</v>
      </c>
      <c r="B88" s="8" t="s">
        <v>1036</v>
      </c>
      <c r="C88" s="8" t="s">
        <v>690</v>
      </c>
      <c r="D88" s="8"/>
      <c r="E88" s="12" t="s">
        <v>55</v>
      </c>
      <c r="F88" s="91" t="s">
        <v>56</v>
      </c>
      <c r="G88" s="17" t="s">
        <v>57</v>
      </c>
      <c r="H88" s="8" t="s">
        <v>987</v>
      </c>
      <c r="I88" s="1">
        <v>5473</v>
      </c>
      <c r="J88" s="1">
        <v>1500</v>
      </c>
      <c r="K88" s="9" t="s">
        <v>217</v>
      </c>
      <c r="L88" s="9" t="s">
        <v>969</v>
      </c>
      <c r="M88" s="9" t="s">
        <v>999</v>
      </c>
      <c r="N88" s="8" t="s">
        <v>220</v>
      </c>
      <c r="O88" s="225"/>
      <c r="P88" s="218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s="57" customFormat="1" ht="30" customHeight="1">
      <c r="A89" s="66">
        <v>86</v>
      </c>
      <c r="B89" s="8" t="s">
        <v>1036</v>
      </c>
      <c r="C89" s="98" t="s">
        <v>690</v>
      </c>
      <c r="D89" s="8"/>
      <c r="E89" s="12" t="s">
        <v>58</v>
      </c>
      <c r="F89" s="13" t="s">
        <v>59</v>
      </c>
      <c r="G89" s="13" t="s">
        <v>60</v>
      </c>
      <c r="H89" s="36" t="s">
        <v>550</v>
      </c>
      <c r="I89" s="10">
        <v>38167</v>
      </c>
      <c r="J89" s="10">
        <v>2000</v>
      </c>
      <c r="K89" s="9" t="s">
        <v>187</v>
      </c>
      <c r="L89" s="8" t="s">
        <v>1372</v>
      </c>
      <c r="M89" s="8" t="s">
        <v>61</v>
      </c>
      <c r="N89" s="8" t="s">
        <v>564</v>
      </c>
      <c r="O89" s="21"/>
      <c r="P89" s="218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16" s="57" customFormat="1" ht="30" customHeight="1">
      <c r="A90" s="66">
        <v>88</v>
      </c>
      <c r="B90" s="8" t="s">
        <v>1036</v>
      </c>
      <c r="C90" s="98" t="s">
        <v>690</v>
      </c>
      <c r="D90" s="8"/>
      <c r="E90" s="12" t="s">
        <v>65</v>
      </c>
      <c r="F90" s="17" t="s">
        <v>66</v>
      </c>
      <c r="G90" s="13" t="s">
        <v>67</v>
      </c>
      <c r="H90" s="8" t="s">
        <v>987</v>
      </c>
      <c r="I90" s="1">
        <v>970</v>
      </c>
      <c r="J90" s="1">
        <v>820</v>
      </c>
      <c r="K90" s="9" t="s">
        <v>975</v>
      </c>
      <c r="L90" s="9" t="s">
        <v>188</v>
      </c>
      <c r="M90" s="9" t="s">
        <v>753</v>
      </c>
      <c r="N90" s="8" t="s">
        <v>12</v>
      </c>
      <c r="O90" s="225"/>
      <c r="P90" s="218"/>
    </row>
    <row r="91" spans="1:26" s="57" customFormat="1" ht="30" customHeight="1">
      <c r="A91" s="66">
        <v>90</v>
      </c>
      <c r="B91" s="8" t="s">
        <v>1364</v>
      </c>
      <c r="C91" s="98" t="s">
        <v>690</v>
      </c>
      <c r="D91" s="8"/>
      <c r="E91" s="12" t="s">
        <v>68</v>
      </c>
      <c r="F91" s="91" t="s">
        <v>69</v>
      </c>
      <c r="G91" s="17" t="s">
        <v>70</v>
      </c>
      <c r="H91" s="8" t="s">
        <v>987</v>
      </c>
      <c r="I91" s="1">
        <v>14300</v>
      </c>
      <c r="J91" s="1">
        <v>4290</v>
      </c>
      <c r="K91" s="9" t="s">
        <v>217</v>
      </c>
      <c r="L91" s="9" t="s">
        <v>969</v>
      </c>
      <c r="M91" s="9" t="s">
        <v>989</v>
      </c>
      <c r="N91" s="8" t="s">
        <v>990</v>
      </c>
      <c r="O91" s="225"/>
      <c r="P91" s="218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s="57" customFormat="1" ht="30" customHeight="1">
      <c r="A92" s="66"/>
      <c r="B92" s="8" t="s">
        <v>1144</v>
      </c>
      <c r="C92" s="98"/>
      <c r="D92" s="8"/>
      <c r="E92" s="12" t="s">
        <v>1145</v>
      </c>
      <c r="F92" s="17" t="s">
        <v>1150</v>
      </c>
      <c r="G92" s="17" t="s">
        <v>1148</v>
      </c>
      <c r="H92" s="36" t="s">
        <v>671</v>
      </c>
      <c r="I92" s="1">
        <v>24644</v>
      </c>
      <c r="J92" s="1">
        <v>3500</v>
      </c>
      <c r="K92" s="8" t="s">
        <v>1152</v>
      </c>
      <c r="L92" s="9" t="s">
        <v>1146</v>
      </c>
      <c r="M92" s="9" t="s">
        <v>1147</v>
      </c>
      <c r="N92" s="8" t="s">
        <v>34</v>
      </c>
      <c r="O92" s="225"/>
      <c r="P92" s="218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s="57" customFormat="1" ht="30" customHeight="1">
      <c r="A93" s="66">
        <v>91</v>
      </c>
      <c r="B93" s="8" t="s">
        <v>1364</v>
      </c>
      <c r="C93" s="98" t="s">
        <v>690</v>
      </c>
      <c r="D93" s="8"/>
      <c r="E93" s="12" t="s">
        <v>71</v>
      </c>
      <c r="F93" s="13" t="s">
        <v>72</v>
      </c>
      <c r="G93" s="13" t="s">
        <v>73</v>
      </c>
      <c r="H93" s="8" t="s">
        <v>996</v>
      </c>
      <c r="I93" s="10">
        <v>19200</v>
      </c>
      <c r="J93" s="10">
        <v>200</v>
      </c>
      <c r="K93" s="8" t="s">
        <v>551</v>
      </c>
      <c r="L93" s="8" t="s">
        <v>230</v>
      </c>
      <c r="M93" s="8" t="s">
        <v>231</v>
      </c>
      <c r="N93" s="8" t="s">
        <v>1143</v>
      </c>
      <c r="O93" s="21"/>
      <c r="P93" s="218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s="57" customFormat="1" ht="30" customHeight="1">
      <c r="A94" s="66">
        <v>92</v>
      </c>
      <c r="B94" s="8" t="s">
        <v>1364</v>
      </c>
      <c r="C94" s="98" t="s">
        <v>690</v>
      </c>
      <c r="D94" s="8"/>
      <c r="E94" s="12" t="s">
        <v>74</v>
      </c>
      <c r="F94" s="13" t="s">
        <v>75</v>
      </c>
      <c r="G94" s="13" t="s">
        <v>76</v>
      </c>
      <c r="H94" s="8" t="s">
        <v>996</v>
      </c>
      <c r="I94" s="10">
        <v>12000</v>
      </c>
      <c r="J94" s="10">
        <v>4000</v>
      </c>
      <c r="K94" s="9" t="s">
        <v>187</v>
      </c>
      <c r="L94" s="8" t="s">
        <v>176</v>
      </c>
      <c r="M94" s="8" t="s">
        <v>651</v>
      </c>
      <c r="N94" s="8" t="s">
        <v>652</v>
      </c>
      <c r="O94" s="21"/>
      <c r="P94" s="218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s="60" customFormat="1" ht="27" customHeight="1">
      <c r="A95" s="66">
        <v>93</v>
      </c>
      <c r="B95" s="8" t="s">
        <v>1364</v>
      </c>
      <c r="C95" s="98" t="s">
        <v>690</v>
      </c>
      <c r="D95" s="8"/>
      <c r="E95" s="12" t="s">
        <v>77</v>
      </c>
      <c r="F95" s="13" t="s">
        <v>78</v>
      </c>
      <c r="G95" s="13" t="s">
        <v>79</v>
      </c>
      <c r="H95" s="8" t="s">
        <v>996</v>
      </c>
      <c r="I95" s="10">
        <v>15000</v>
      </c>
      <c r="J95" s="10">
        <v>5000</v>
      </c>
      <c r="K95" s="9" t="s">
        <v>187</v>
      </c>
      <c r="L95" s="8" t="s">
        <v>176</v>
      </c>
      <c r="M95" s="8" t="s">
        <v>651</v>
      </c>
      <c r="N95" s="8" t="s">
        <v>652</v>
      </c>
      <c r="O95" s="21"/>
      <c r="P95" s="229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s="60" customFormat="1" ht="27" customHeight="1">
      <c r="A96" s="66">
        <v>94</v>
      </c>
      <c r="B96" s="8" t="s">
        <v>1364</v>
      </c>
      <c r="C96" s="98" t="s">
        <v>690</v>
      </c>
      <c r="D96" s="8"/>
      <c r="E96" s="12" t="s">
        <v>80</v>
      </c>
      <c r="F96" s="13" t="s">
        <v>81</v>
      </c>
      <c r="G96" s="13" t="s">
        <v>82</v>
      </c>
      <c r="H96" s="8" t="s">
        <v>996</v>
      </c>
      <c r="I96" s="10">
        <v>8000</v>
      </c>
      <c r="J96" s="10">
        <v>4000</v>
      </c>
      <c r="K96" s="9" t="s">
        <v>187</v>
      </c>
      <c r="L96" s="8" t="s">
        <v>176</v>
      </c>
      <c r="M96" s="8" t="s">
        <v>651</v>
      </c>
      <c r="N96" s="8" t="s">
        <v>652</v>
      </c>
      <c r="O96" s="21"/>
      <c r="P96" s="229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s="60" customFormat="1" ht="27" customHeight="1">
      <c r="A97" s="66">
        <v>95</v>
      </c>
      <c r="B97" s="8" t="s">
        <v>1364</v>
      </c>
      <c r="C97" s="98" t="s">
        <v>690</v>
      </c>
      <c r="D97" s="8"/>
      <c r="E97" s="12" t="s">
        <v>83</v>
      </c>
      <c r="F97" s="13" t="s">
        <v>84</v>
      </c>
      <c r="G97" s="13" t="s">
        <v>85</v>
      </c>
      <c r="H97" s="8" t="s">
        <v>38</v>
      </c>
      <c r="I97" s="10"/>
      <c r="J97" s="10"/>
      <c r="K97" s="9" t="s">
        <v>187</v>
      </c>
      <c r="L97" s="8" t="s">
        <v>188</v>
      </c>
      <c r="M97" s="8" t="s">
        <v>651</v>
      </c>
      <c r="N97" s="8" t="s">
        <v>652</v>
      </c>
      <c r="O97" s="21"/>
      <c r="P97" s="229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s="60" customFormat="1" ht="27" customHeight="1">
      <c r="A98" s="66">
        <v>96</v>
      </c>
      <c r="B98" s="9" t="s">
        <v>1364</v>
      </c>
      <c r="C98" s="98" t="s">
        <v>690</v>
      </c>
      <c r="D98" s="9"/>
      <c r="E98" s="12" t="s">
        <v>86</v>
      </c>
      <c r="F98" s="13"/>
      <c r="G98" s="13"/>
      <c r="H98" s="9" t="s">
        <v>980</v>
      </c>
      <c r="I98" s="1">
        <v>1355</v>
      </c>
      <c r="J98" s="1">
        <v>1355</v>
      </c>
      <c r="K98" s="9" t="s">
        <v>975</v>
      </c>
      <c r="L98" s="9" t="s">
        <v>188</v>
      </c>
      <c r="M98" s="9" t="s">
        <v>753</v>
      </c>
      <c r="N98" s="9" t="s">
        <v>87</v>
      </c>
      <c r="O98" s="225"/>
      <c r="P98" s="229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s="57" customFormat="1" ht="30" customHeight="1">
      <c r="A99" s="66">
        <v>97</v>
      </c>
      <c r="B99" s="8" t="s">
        <v>1377</v>
      </c>
      <c r="C99" s="8" t="s">
        <v>88</v>
      </c>
      <c r="D99" s="8"/>
      <c r="E99" s="12" t="s">
        <v>89</v>
      </c>
      <c r="F99" s="91" t="s">
        <v>90</v>
      </c>
      <c r="G99" s="17" t="s">
        <v>91</v>
      </c>
      <c r="H99" s="8" t="s">
        <v>996</v>
      </c>
      <c r="I99" s="1">
        <v>8890</v>
      </c>
      <c r="J99" s="1">
        <v>3471</v>
      </c>
      <c r="K99" s="1" t="s">
        <v>175</v>
      </c>
      <c r="L99" s="9" t="s">
        <v>302</v>
      </c>
      <c r="M99" s="9" t="s">
        <v>999</v>
      </c>
      <c r="N99" s="8" t="s">
        <v>220</v>
      </c>
      <c r="O99" s="225"/>
      <c r="P99" s="218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s="57" customFormat="1" ht="30" customHeight="1">
      <c r="A100" s="66">
        <v>98</v>
      </c>
      <c r="B100" s="8" t="s">
        <v>1377</v>
      </c>
      <c r="C100" s="8" t="s">
        <v>88</v>
      </c>
      <c r="D100" s="8"/>
      <c r="E100" s="12" t="s">
        <v>92</v>
      </c>
      <c r="F100" s="91" t="s">
        <v>93</v>
      </c>
      <c r="G100" s="17" t="s">
        <v>91</v>
      </c>
      <c r="H100" s="8" t="s">
        <v>996</v>
      </c>
      <c r="I100" s="1">
        <v>771</v>
      </c>
      <c r="J100" s="1">
        <v>771</v>
      </c>
      <c r="K100" s="1" t="s">
        <v>175</v>
      </c>
      <c r="L100" s="9" t="s">
        <v>302</v>
      </c>
      <c r="M100" s="9" t="s">
        <v>999</v>
      </c>
      <c r="N100" s="8" t="s">
        <v>220</v>
      </c>
      <c r="O100" s="225"/>
      <c r="P100" s="218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s="57" customFormat="1" ht="30" customHeight="1">
      <c r="A101" s="66">
        <v>99</v>
      </c>
      <c r="B101" s="8" t="s">
        <v>1377</v>
      </c>
      <c r="C101" s="8" t="s">
        <v>88</v>
      </c>
      <c r="D101" s="8"/>
      <c r="E101" s="37" t="s">
        <v>94</v>
      </c>
      <c r="F101" s="91" t="s">
        <v>95</v>
      </c>
      <c r="G101" s="17" t="s">
        <v>689</v>
      </c>
      <c r="H101" s="8" t="s">
        <v>987</v>
      </c>
      <c r="I101" s="1">
        <v>2000</v>
      </c>
      <c r="J101" s="1">
        <v>300</v>
      </c>
      <c r="K101" s="9" t="s">
        <v>187</v>
      </c>
      <c r="L101" s="9" t="s">
        <v>188</v>
      </c>
      <c r="M101" s="9" t="s">
        <v>219</v>
      </c>
      <c r="N101" s="8" t="s">
        <v>220</v>
      </c>
      <c r="O101" s="225"/>
      <c r="P101" s="218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s="57" customFormat="1" ht="30" customHeight="1">
      <c r="A102" s="66">
        <v>100</v>
      </c>
      <c r="B102" s="8" t="s">
        <v>1408</v>
      </c>
      <c r="C102" s="8" t="s">
        <v>1088</v>
      </c>
      <c r="D102" s="8"/>
      <c r="E102" s="27" t="s">
        <v>1089</v>
      </c>
      <c r="F102" s="13" t="s">
        <v>1090</v>
      </c>
      <c r="G102" s="13" t="s">
        <v>1091</v>
      </c>
      <c r="H102" s="36" t="s">
        <v>1092</v>
      </c>
      <c r="I102" s="1">
        <v>251914</v>
      </c>
      <c r="J102" s="1">
        <v>500</v>
      </c>
      <c r="K102" s="8" t="s">
        <v>1093</v>
      </c>
      <c r="L102" s="8" t="s">
        <v>341</v>
      </c>
      <c r="M102" s="8" t="s">
        <v>865</v>
      </c>
      <c r="N102" s="8" t="s">
        <v>1094</v>
      </c>
      <c r="O102" s="21"/>
      <c r="P102" s="218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s="57" customFormat="1" ht="30" customHeight="1">
      <c r="A103" s="66">
        <v>101</v>
      </c>
      <c r="B103" s="8" t="s">
        <v>1408</v>
      </c>
      <c r="C103" s="8" t="s">
        <v>1088</v>
      </c>
      <c r="D103" s="8"/>
      <c r="E103" s="27" t="s">
        <v>1095</v>
      </c>
      <c r="F103" s="13" t="s">
        <v>1096</v>
      </c>
      <c r="G103" s="13" t="s">
        <v>1097</v>
      </c>
      <c r="H103" s="36" t="s">
        <v>1098</v>
      </c>
      <c r="I103" s="1">
        <v>145183</v>
      </c>
      <c r="J103" s="1">
        <v>500</v>
      </c>
      <c r="K103" s="8" t="s">
        <v>1093</v>
      </c>
      <c r="L103" s="8" t="s">
        <v>341</v>
      </c>
      <c r="M103" s="8" t="s">
        <v>865</v>
      </c>
      <c r="N103" s="8" t="s">
        <v>1094</v>
      </c>
      <c r="O103" s="21"/>
      <c r="P103" s="218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s="57" customFormat="1" ht="30" customHeight="1">
      <c r="A104" s="66">
        <v>102</v>
      </c>
      <c r="B104" s="8" t="s">
        <v>1410</v>
      </c>
      <c r="C104" s="8" t="s">
        <v>1088</v>
      </c>
      <c r="D104" s="8"/>
      <c r="E104" s="27" t="s">
        <v>1099</v>
      </c>
      <c r="F104" s="13" t="s">
        <v>1100</v>
      </c>
      <c r="G104" s="13" t="s">
        <v>1097</v>
      </c>
      <c r="H104" s="36" t="s">
        <v>1098</v>
      </c>
      <c r="I104" s="1">
        <v>304269</v>
      </c>
      <c r="J104" s="1">
        <v>500</v>
      </c>
      <c r="K104" s="8" t="s">
        <v>1093</v>
      </c>
      <c r="L104" s="8" t="s">
        <v>341</v>
      </c>
      <c r="M104" s="8" t="s">
        <v>865</v>
      </c>
      <c r="N104" s="8" t="s">
        <v>1094</v>
      </c>
      <c r="O104" s="21"/>
      <c r="P104" s="218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s="57" customFormat="1" ht="30" customHeight="1">
      <c r="A105" s="66">
        <v>103</v>
      </c>
      <c r="B105" s="8" t="s">
        <v>1410</v>
      </c>
      <c r="C105" s="8" t="s">
        <v>1088</v>
      </c>
      <c r="D105" s="8"/>
      <c r="E105" s="27" t="s">
        <v>1101</v>
      </c>
      <c r="F105" s="13" t="s">
        <v>1102</v>
      </c>
      <c r="G105" s="13" t="s">
        <v>1103</v>
      </c>
      <c r="H105" s="36" t="s">
        <v>1098</v>
      </c>
      <c r="I105" s="1">
        <v>305367</v>
      </c>
      <c r="J105" s="1">
        <v>500</v>
      </c>
      <c r="K105" s="8" t="s">
        <v>1093</v>
      </c>
      <c r="L105" s="8" t="s">
        <v>341</v>
      </c>
      <c r="M105" s="8" t="s">
        <v>865</v>
      </c>
      <c r="N105" s="8" t="s">
        <v>1094</v>
      </c>
      <c r="O105" s="21"/>
      <c r="P105" s="218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s="57" customFormat="1" ht="30" customHeight="1">
      <c r="A106" s="66">
        <v>104</v>
      </c>
      <c r="B106" s="8" t="s">
        <v>1408</v>
      </c>
      <c r="C106" s="8" t="s">
        <v>1088</v>
      </c>
      <c r="D106" s="8"/>
      <c r="E106" s="27" t="s">
        <v>1104</v>
      </c>
      <c r="F106" s="13" t="s">
        <v>1105</v>
      </c>
      <c r="G106" s="13" t="s">
        <v>1106</v>
      </c>
      <c r="H106" s="36" t="s">
        <v>1098</v>
      </c>
      <c r="I106" s="1">
        <v>162829</v>
      </c>
      <c r="J106" s="1">
        <v>500</v>
      </c>
      <c r="K106" s="8" t="s">
        <v>1093</v>
      </c>
      <c r="L106" s="8" t="s">
        <v>341</v>
      </c>
      <c r="M106" s="8" t="s">
        <v>865</v>
      </c>
      <c r="N106" s="8" t="s">
        <v>1094</v>
      </c>
      <c r="O106" s="21"/>
      <c r="P106" s="218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s="55" customFormat="1" ht="36" customHeight="1">
      <c r="A107" s="66">
        <v>105</v>
      </c>
      <c r="B107" s="2" t="s">
        <v>1410</v>
      </c>
      <c r="C107" s="8" t="s">
        <v>1088</v>
      </c>
      <c r="D107" s="2"/>
      <c r="E107" s="27" t="s">
        <v>1107</v>
      </c>
      <c r="F107" s="13" t="s">
        <v>1108</v>
      </c>
      <c r="G107" s="13" t="s">
        <v>1106</v>
      </c>
      <c r="H107" s="36" t="s">
        <v>1098</v>
      </c>
      <c r="I107" s="1">
        <v>327649</v>
      </c>
      <c r="J107" s="1">
        <v>500</v>
      </c>
      <c r="K107" s="8" t="s">
        <v>1093</v>
      </c>
      <c r="L107" s="8" t="s">
        <v>341</v>
      </c>
      <c r="M107" s="8" t="s">
        <v>865</v>
      </c>
      <c r="N107" s="8" t="s">
        <v>1094</v>
      </c>
      <c r="O107" s="21"/>
      <c r="P107" s="218"/>
      <c r="Q107" s="53"/>
      <c r="R107" s="53"/>
      <c r="S107" s="53"/>
      <c r="T107" s="53"/>
      <c r="U107" s="53"/>
      <c r="V107" s="53"/>
      <c r="W107" s="53"/>
      <c r="X107" s="53"/>
      <c r="Y107" s="53"/>
      <c r="Z107" s="53"/>
    </row>
    <row r="108" spans="1:26" s="55" customFormat="1" ht="36" customHeight="1">
      <c r="A108" s="66">
        <v>106</v>
      </c>
      <c r="B108" s="2" t="s">
        <v>1410</v>
      </c>
      <c r="C108" s="8" t="s">
        <v>1088</v>
      </c>
      <c r="D108" s="2"/>
      <c r="E108" s="27" t="s">
        <v>1109</v>
      </c>
      <c r="F108" s="13" t="s">
        <v>1110</v>
      </c>
      <c r="G108" s="13" t="s">
        <v>1106</v>
      </c>
      <c r="H108" s="36" t="s">
        <v>1098</v>
      </c>
      <c r="I108" s="1">
        <v>258860</v>
      </c>
      <c r="J108" s="1">
        <v>500</v>
      </c>
      <c r="K108" s="8" t="s">
        <v>1093</v>
      </c>
      <c r="L108" s="8" t="s">
        <v>341</v>
      </c>
      <c r="M108" s="8" t="s">
        <v>865</v>
      </c>
      <c r="N108" s="8" t="s">
        <v>1094</v>
      </c>
      <c r="O108" s="21"/>
      <c r="P108" s="218"/>
      <c r="Q108" s="53"/>
      <c r="R108" s="53"/>
      <c r="S108" s="53"/>
      <c r="T108" s="53"/>
      <c r="U108" s="53"/>
      <c r="V108" s="53"/>
      <c r="W108" s="53"/>
      <c r="X108" s="53"/>
      <c r="Y108" s="53"/>
      <c r="Z108" s="53"/>
    </row>
    <row r="109" spans="1:26" s="268" customFormat="1" ht="31.5" customHeight="1">
      <c r="A109" s="66">
        <v>107</v>
      </c>
      <c r="B109" s="2" t="s">
        <v>1380</v>
      </c>
      <c r="C109" s="2" t="s">
        <v>88</v>
      </c>
      <c r="D109" s="2"/>
      <c r="E109" s="27" t="s">
        <v>96</v>
      </c>
      <c r="F109" s="17" t="s">
        <v>97</v>
      </c>
      <c r="G109" s="17" t="s">
        <v>98</v>
      </c>
      <c r="H109" s="8" t="s">
        <v>987</v>
      </c>
      <c r="I109" s="1">
        <v>4750</v>
      </c>
      <c r="J109" s="1">
        <v>2100</v>
      </c>
      <c r="K109" s="9" t="s">
        <v>187</v>
      </c>
      <c r="L109" s="8" t="s">
        <v>718</v>
      </c>
      <c r="M109" s="9" t="s">
        <v>698</v>
      </c>
      <c r="N109" s="9" t="s">
        <v>719</v>
      </c>
      <c r="O109" s="225"/>
      <c r="P109" s="218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s="55" customFormat="1" ht="30" customHeight="1">
      <c r="A110" s="66">
        <v>108</v>
      </c>
      <c r="B110" s="2" t="s">
        <v>1380</v>
      </c>
      <c r="C110" s="2" t="s">
        <v>88</v>
      </c>
      <c r="D110" s="2"/>
      <c r="E110" s="27" t="s">
        <v>99</v>
      </c>
      <c r="F110" s="17" t="s">
        <v>100</v>
      </c>
      <c r="G110" s="17" t="s">
        <v>101</v>
      </c>
      <c r="H110" s="8" t="s">
        <v>980</v>
      </c>
      <c r="I110" s="1">
        <v>1408</v>
      </c>
      <c r="J110" s="1">
        <v>1380</v>
      </c>
      <c r="K110" s="9" t="s">
        <v>975</v>
      </c>
      <c r="L110" s="8" t="s">
        <v>188</v>
      </c>
      <c r="M110" s="9" t="s">
        <v>753</v>
      </c>
      <c r="N110" s="9" t="s">
        <v>102</v>
      </c>
      <c r="O110" s="225"/>
      <c r="P110" s="218"/>
      <c r="Q110" s="53"/>
      <c r="R110" s="53"/>
      <c r="S110" s="53"/>
      <c r="T110" s="53"/>
      <c r="U110" s="53"/>
      <c r="V110" s="53"/>
      <c r="W110" s="53"/>
      <c r="X110" s="53"/>
      <c r="Y110" s="53"/>
      <c r="Z110" s="53"/>
    </row>
    <row r="111" spans="1:26" s="55" customFormat="1" ht="30" customHeight="1">
      <c r="A111" s="66">
        <v>109</v>
      </c>
      <c r="B111" s="8" t="s">
        <v>1380</v>
      </c>
      <c r="C111" s="2" t="s">
        <v>88</v>
      </c>
      <c r="D111" s="8"/>
      <c r="E111" s="12" t="s">
        <v>103</v>
      </c>
      <c r="F111" s="13" t="s">
        <v>104</v>
      </c>
      <c r="G111" s="13" t="s">
        <v>105</v>
      </c>
      <c r="H111" s="36" t="s">
        <v>550</v>
      </c>
      <c r="I111" s="10">
        <v>24615</v>
      </c>
      <c r="J111" s="10">
        <v>100</v>
      </c>
      <c r="K111" s="9" t="s">
        <v>187</v>
      </c>
      <c r="L111" s="8" t="s">
        <v>106</v>
      </c>
      <c r="M111" s="8" t="s">
        <v>61</v>
      </c>
      <c r="N111" s="8" t="s">
        <v>564</v>
      </c>
      <c r="O111" s="21"/>
      <c r="P111" s="218"/>
      <c r="Q111" s="53"/>
      <c r="R111" s="53"/>
      <c r="S111" s="53"/>
      <c r="T111" s="53"/>
      <c r="U111" s="53"/>
      <c r="V111" s="53"/>
      <c r="W111" s="53"/>
      <c r="X111" s="53"/>
      <c r="Y111" s="53"/>
      <c r="Z111" s="53"/>
    </row>
    <row r="112" spans="1:26" s="55" customFormat="1" ht="30" customHeight="1">
      <c r="A112" s="66">
        <v>110</v>
      </c>
      <c r="B112" s="2" t="s">
        <v>1387</v>
      </c>
      <c r="C112" s="2" t="s">
        <v>88</v>
      </c>
      <c r="D112" s="2"/>
      <c r="E112" s="27" t="s">
        <v>107</v>
      </c>
      <c r="F112" s="17"/>
      <c r="G112" s="17"/>
      <c r="H112" s="8" t="s">
        <v>980</v>
      </c>
      <c r="I112" s="1">
        <v>6000</v>
      </c>
      <c r="J112" s="1">
        <v>350</v>
      </c>
      <c r="K112" s="9" t="s">
        <v>187</v>
      </c>
      <c r="L112" s="8" t="s">
        <v>718</v>
      </c>
      <c r="M112" s="9" t="s">
        <v>753</v>
      </c>
      <c r="N112" s="9" t="s">
        <v>102</v>
      </c>
      <c r="O112" s="225"/>
      <c r="P112" s="218"/>
      <c r="Q112" s="53"/>
      <c r="R112" s="53"/>
      <c r="S112" s="53"/>
      <c r="T112" s="53"/>
      <c r="U112" s="53"/>
      <c r="V112" s="53"/>
      <c r="W112" s="53"/>
      <c r="X112" s="53"/>
      <c r="Y112" s="53"/>
      <c r="Z112" s="53"/>
    </row>
    <row r="113" spans="1:26" s="55" customFormat="1" ht="30" customHeight="1">
      <c r="A113" s="66">
        <v>111</v>
      </c>
      <c r="B113" s="2" t="s">
        <v>1387</v>
      </c>
      <c r="C113" s="2" t="s">
        <v>88</v>
      </c>
      <c r="D113" s="2"/>
      <c r="E113" s="27" t="s">
        <v>108</v>
      </c>
      <c r="F113" s="17"/>
      <c r="G113" s="17"/>
      <c r="H113" s="8" t="s">
        <v>980</v>
      </c>
      <c r="I113" s="1">
        <v>10000</v>
      </c>
      <c r="J113" s="1">
        <v>200</v>
      </c>
      <c r="K113" s="9" t="s">
        <v>187</v>
      </c>
      <c r="L113" s="8" t="s">
        <v>718</v>
      </c>
      <c r="M113" s="9" t="s">
        <v>753</v>
      </c>
      <c r="N113" s="9" t="s">
        <v>109</v>
      </c>
      <c r="O113" s="225"/>
      <c r="P113" s="218"/>
      <c r="Q113" s="53"/>
      <c r="R113" s="53"/>
      <c r="S113" s="53"/>
      <c r="T113" s="53"/>
      <c r="U113" s="53"/>
      <c r="V113" s="53"/>
      <c r="W113" s="53"/>
      <c r="X113" s="53"/>
      <c r="Y113" s="53"/>
      <c r="Z113" s="53"/>
    </row>
    <row r="114" spans="1:26" s="55" customFormat="1" ht="30" customHeight="1">
      <c r="A114" s="66">
        <v>112</v>
      </c>
      <c r="B114" s="8" t="s">
        <v>1387</v>
      </c>
      <c r="C114" s="2" t="s">
        <v>88</v>
      </c>
      <c r="D114" s="8"/>
      <c r="E114" s="12" t="s">
        <v>110</v>
      </c>
      <c r="F114" s="13" t="s">
        <v>111</v>
      </c>
      <c r="G114" s="13" t="s">
        <v>112</v>
      </c>
      <c r="H114" s="8" t="s">
        <v>987</v>
      </c>
      <c r="I114" s="10">
        <v>4000</v>
      </c>
      <c r="J114" s="10">
        <v>1000</v>
      </c>
      <c r="K114" s="9" t="s">
        <v>187</v>
      </c>
      <c r="L114" s="8" t="s">
        <v>176</v>
      </c>
      <c r="M114" s="8" t="s">
        <v>651</v>
      </c>
      <c r="N114" s="8" t="s">
        <v>652</v>
      </c>
      <c r="O114" s="21"/>
      <c r="P114" s="218"/>
      <c r="Q114" s="53"/>
      <c r="R114" s="53"/>
      <c r="S114" s="53"/>
      <c r="T114" s="53"/>
      <c r="U114" s="53"/>
      <c r="V114" s="53"/>
      <c r="W114" s="53"/>
      <c r="X114" s="53"/>
      <c r="Y114" s="53"/>
      <c r="Z114" s="53"/>
    </row>
    <row r="115" spans="1:26" s="55" customFormat="1" ht="30" customHeight="1">
      <c r="A115" s="66">
        <v>113</v>
      </c>
      <c r="B115" s="8" t="s">
        <v>1387</v>
      </c>
      <c r="C115" s="2" t="s">
        <v>88</v>
      </c>
      <c r="D115" s="8"/>
      <c r="E115" s="12" t="s">
        <v>113</v>
      </c>
      <c r="F115" s="82" t="s">
        <v>114</v>
      </c>
      <c r="G115" s="17" t="s">
        <v>591</v>
      </c>
      <c r="H115" s="8" t="s">
        <v>987</v>
      </c>
      <c r="I115" s="1">
        <v>11897</v>
      </c>
      <c r="J115" s="1">
        <v>3240</v>
      </c>
      <c r="K115" s="9" t="s">
        <v>240</v>
      </c>
      <c r="L115" s="9" t="s">
        <v>302</v>
      </c>
      <c r="M115" s="9" t="s">
        <v>989</v>
      </c>
      <c r="N115" s="8" t="s">
        <v>990</v>
      </c>
      <c r="O115" s="225"/>
      <c r="P115" s="218"/>
      <c r="Q115" s="53"/>
      <c r="R115" s="53"/>
      <c r="S115" s="53"/>
      <c r="T115" s="53"/>
      <c r="U115" s="53"/>
      <c r="V115" s="53"/>
      <c r="W115" s="53"/>
      <c r="X115" s="53"/>
      <c r="Y115" s="53"/>
      <c r="Z115" s="53"/>
    </row>
    <row r="116" spans="1:26" s="55" customFormat="1" ht="30" customHeight="1">
      <c r="A116" s="66">
        <v>114</v>
      </c>
      <c r="B116" s="2" t="s">
        <v>1387</v>
      </c>
      <c r="C116" s="2" t="s">
        <v>88</v>
      </c>
      <c r="D116" s="2"/>
      <c r="E116" s="12" t="s">
        <v>115</v>
      </c>
      <c r="F116" s="82" t="s">
        <v>116</v>
      </c>
      <c r="G116" s="13" t="s">
        <v>117</v>
      </c>
      <c r="H116" s="36" t="s">
        <v>550</v>
      </c>
      <c r="I116" s="1">
        <v>47200</v>
      </c>
      <c r="J116" s="1">
        <v>236</v>
      </c>
      <c r="K116" s="9" t="s">
        <v>217</v>
      </c>
      <c r="L116" s="9" t="s">
        <v>969</v>
      </c>
      <c r="M116" s="9" t="s">
        <v>989</v>
      </c>
      <c r="N116" s="8" t="s">
        <v>990</v>
      </c>
      <c r="O116" s="21"/>
      <c r="P116" s="218"/>
      <c r="Q116" s="53"/>
      <c r="R116" s="53"/>
      <c r="S116" s="53"/>
      <c r="T116" s="53"/>
      <c r="U116" s="53"/>
      <c r="V116" s="53"/>
      <c r="W116" s="53"/>
      <c r="X116" s="53"/>
      <c r="Y116" s="53"/>
      <c r="Z116" s="53"/>
    </row>
    <row r="117" spans="1:26" s="55" customFormat="1" ht="30" customHeight="1">
      <c r="A117" s="66">
        <v>115</v>
      </c>
      <c r="B117" s="2" t="s">
        <v>1387</v>
      </c>
      <c r="C117" s="2" t="s">
        <v>88</v>
      </c>
      <c r="D117" s="2"/>
      <c r="E117" s="12" t="s">
        <v>118</v>
      </c>
      <c r="F117" s="17" t="s">
        <v>119</v>
      </c>
      <c r="G117" s="17" t="s">
        <v>60</v>
      </c>
      <c r="H117" s="8" t="s">
        <v>996</v>
      </c>
      <c r="I117" s="16">
        <v>500</v>
      </c>
      <c r="J117" s="1">
        <v>500</v>
      </c>
      <c r="K117" s="1" t="s">
        <v>175</v>
      </c>
      <c r="L117" s="9" t="s">
        <v>302</v>
      </c>
      <c r="M117" s="9" t="s">
        <v>999</v>
      </c>
      <c r="N117" s="8" t="s">
        <v>220</v>
      </c>
      <c r="O117" s="225"/>
      <c r="P117" s="218"/>
      <c r="Q117" s="53"/>
      <c r="R117" s="53"/>
      <c r="S117" s="53"/>
      <c r="T117" s="53"/>
      <c r="U117" s="53"/>
      <c r="V117" s="53"/>
      <c r="W117" s="53"/>
      <c r="X117" s="53"/>
      <c r="Y117" s="53"/>
      <c r="Z117" s="53"/>
    </row>
    <row r="118" spans="1:26" s="55" customFormat="1" ht="30" customHeight="1">
      <c r="A118" s="66">
        <v>116</v>
      </c>
      <c r="B118" s="2" t="s">
        <v>1387</v>
      </c>
      <c r="C118" s="2" t="s">
        <v>88</v>
      </c>
      <c r="D118" s="2"/>
      <c r="E118" s="27" t="s">
        <v>120</v>
      </c>
      <c r="F118" s="79" t="s">
        <v>121</v>
      </c>
      <c r="G118" s="92" t="s">
        <v>122</v>
      </c>
      <c r="H118" s="8" t="s">
        <v>980</v>
      </c>
      <c r="I118" s="1">
        <v>283</v>
      </c>
      <c r="J118" s="1">
        <v>283</v>
      </c>
      <c r="K118" s="9" t="s">
        <v>975</v>
      </c>
      <c r="L118" s="9" t="s">
        <v>704</v>
      </c>
      <c r="M118" s="9" t="s">
        <v>698</v>
      </c>
      <c r="N118" s="9" t="s">
        <v>226</v>
      </c>
      <c r="O118" s="227"/>
      <c r="P118" s="218"/>
      <c r="Q118" s="53"/>
      <c r="R118" s="53"/>
      <c r="S118" s="53"/>
      <c r="T118" s="53"/>
      <c r="U118" s="53"/>
      <c r="V118" s="53"/>
      <c r="W118" s="53"/>
      <c r="X118" s="53"/>
      <c r="Y118" s="53"/>
      <c r="Z118" s="53"/>
    </row>
    <row r="119" spans="1:26" s="55" customFormat="1" ht="30" customHeight="1">
      <c r="A119" s="66">
        <v>117</v>
      </c>
      <c r="B119" s="2" t="s">
        <v>1387</v>
      </c>
      <c r="C119" s="2" t="s">
        <v>88</v>
      </c>
      <c r="D119" s="2"/>
      <c r="E119" s="27" t="s">
        <v>120</v>
      </c>
      <c r="F119" s="79" t="s">
        <v>123</v>
      </c>
      <c r="G119" s="92" t="s">
        <v>122</v>
      </c>
      <c r="H119" s="8" t="s">
        <v>980</v>
      </c>
      <c r="I119" s="1">
        <v>985</v>
      </c>
      <c r="J119" s="1">
        <v>985</v>
      </c>
      <c r="K119" s="9" t="s">
        <v>975</v>
      </c>
      <c r="L119" s="9" t="s">
        <v>704</v>
      </c>
      <c r="M119" s="9" t="s">
        <v>698</v>
      </c>
      <c r="N119" s="9" t="s">
        <v>226</v>
      </c>
      <c r="O119" s="227"/>
      <c r="P119" s="218"/>
      <c r="Q119" s="53"/>
      <c r="R119" s="53"/>
      <c r="S119" s="53"/>
      <c r="T119" s="53"/>
      <c r="U119" s="53"/>
      <c r="V119" s="53"/>
      <c r="W119" s="53"/>
      <c r="X119" s="53"/>
      <c r="Y119" s="53"/>
      <c r="Z119" s="53"/>
    </row>
    <row r="120" spans="1:26" s="55" customFormat="1" ht="30" customHeight="1">
      <c r="A120" s="66">
        <v>118</v>
      </c>
      <c r="B120" s="2" t="s">
        <v>1387</v>
      </c>
      <c r="C120" s="2" t="s">
        <v>88</v>
      </c>
      <c r="D120" s="2"/>
      <c r="E120" s="27" t="s">
        <v>120</v>
      </c>
      <c r="F120" s="13" t="s">
        <v>124</v>
      </c>
      <c r="G120" s="17" t="s">
        <v>122</v>
      </c>
      <c r="H120" s="8" t="s">
        <v>980</v>
      </c>
      <c r="I120" s="1">
        <v>1001</v>
      </c>
      <c r="J120" s="1">
        <v>1001</v>
      </c>
      <c r="K120" s="9" t="s">
        <v>975</v>
      </c>
      <c r="L120" s="9" t="s">
        <v>704</v>
      </c>
      <c r="M120" s="9" t="s">
        <v>698</v>
      </c>
      <c r="N120" s="9" t="s">
        <v>226</v>
      </c>
      <c r="O120" s="225"/>
      <c r="P120" s="218"/>
      <c r="Q120" s="53"/>
      <c r="R120" s="53"/>
      <c r="S120" s="53"/>
      <c r="T120" s="53"/>
      <c r="U120" s="53"/>
      <c r="V120" s="53"/>
      <c r="W120" s="53"/>
      <c r="X120" s="53"/>
      <c r="Y120" s="53"/>
      <c r="Z120" s="53"/>
    </row>
    <row r="121" spans="1:26" s="55" customFormat="1" ht="30" customHeight="1">
      <c r="A121" s="66">
        <v>119</v>
      </c>
      <c r="B121" s="2" t="s">
        <v>1408</v>
      </c>
      <c r="C121" s="2" t="s">
        <v>1088</v>
      </c>
      <c r="D121" s="2"/>
      <c r="E121" s="27" t="s">
        <v>1111</v>
      </c>
      <c r="F121" s="13" t="s">
        <v>1112</v>
      </c>
      <c r="G121" s="13" t="s">
        <v>1091</v>
      </c>
      <c r="H121" s="36" t="s">
        <v>1092</v>
      </c>
      <c r="I121" s="1">
        <v>345994</v>
      </c>
      <c r="J121" s="1">
        <v>500</v>
      </c>
      <c r="K121" s="8" t="s">
        <v>1093</v>
      </c>
      <c r="L121" s="8" t="s">
        <v>341</v>
      </c>
      <c r="M121" s="8" t="s">
        <v>865</v>
      </c>
      <c r="N121" s="8" t="s">
        <v>1094</v>
      </c>
      <c r="O121" s="21"/>
      <c r="P121" s="218"/>
      <c r="Q121" s="53"/>
      <c r="R121" s="53"/>
      <c r="S121" s="53"/>
      <c r="T121" s="53"/>
      <c r="U121" s="53"/>
      <c r="V121" s="53"/>
      <c r="W121" s="53"/>
      <c r="X121" s="53"/>
      <c r="Y121" s="53"/>
      <c r="Z121" s="53"/>
    </row>
    <row r="122" spans="1:26" s="55" customFormat="1" ht="30" customHeight="1">
      <c r="A122" s="66">
        <v>120</v>
      </c>
      <c r="B122" s="2" t="s">
        <v>359</v>
      </c>
      <c r="C122" s="2" t="s">
        <v>1088</v>
      </c>
      <c r="D122" s="2"/>
      <c r="E122" s="27" t="s">
        <v>1113</v>
      </c>
      <c r="F122" s="13" t="s">
        <v>1114</v>
      </c>
      <c r="G122" s="13" t="s">
        <v>1091</v>
      </c>
      <c r="H122" s="36" t="s">
        <v>1098</v>
      </c>
      <c r="I122" s="1">
        <v>274551</v>
      </c>
      <c r="J122" s="1">
        <v>500</v>
      </c>
      <c r="K122" s="8" t="s">
        <v>1093</v>
      </c>
      <c r="L122" s="8" t="s">
        <v>341</v>
      </c>
      <c r="M122" s="8" t="s">
        <v>865</v>
      </c>
      <c r="N122" s="8" t="s">
        <v>1094</v>
      </c>
      <c r="O122" s="21"/>
      <c r="P122" s="218"/>
      <c r="Q122" s="53"/>
      <c r="R122" s="53"/>
      <c r="S122" s="53"/>
      <c r="T122" s="53"/>
      <c r="U122" s="53"/>
      <c r="V122" s="53"/>
      <c r="W122" s="53"/>
      <c r="X122" s="53"/>
      <c r="Y122" s="53"/>
      <c r="Z122" s="53"/>
    </row>
    <row r="123" spans="1:26" s="55" customFormat="1" ht="30" customHeight="1">
      <c r="A123" s="66">
        <v>121</v>
      </c>
      <c r="B123" s="2" t="s">
        <v>359</v>
      </c>
      <c r="C123" s="2" t="s">
        <v>1088</v>
      </c>
      <c r="D123" s="2"/>
      <c r="E123" s="27" t="s">
        <v>1115</v>
      </c>
      <c r="F123" s="13" t="s">
        <v>1116</v>
      </c>
      <c r="G123" s="13" t="s">
        <v>1103</v>
      </c>
      <c r="H123" s="36" t="s">
        <v>1098</v>
      </c>
      <c r="I123" s="1">
        <v>329975</v>
      </c>
      <c r="J123" s="1">
        <v>500</v>
      </c>
      <c r="K123" s="8" t="s">
        <v>1093</v>
      </c>
      <c r="L123" s="8" t="s">
        <v>341</v>
      </c>
      <c r="M123" s="8" t="s">
        <v>865</v>
      </c>
      <c r="N123" s="8" t="s">
        <v>1094</v>
      </c>
      <c r="O123" s="21"/>
      <c r="P123" s="218"/>
      <c r="Q123" s="53"/>
      <c r="R123" s="53"/>
      <c r="S123" s="53"/>
      <c r="T123" s="53"/>
      <c r="U123" s="53"/>
      <c r="V123" s="53"/>
      <c r="W123" s="53"/>
      <c r="X123" s="53"/>
      <c r="Y123" s="53"/>
      <c r="Z123" s="53"/>
    </row>
    <row r="124" spans="1:26" s="55" customFormat="1" ht="30" customHeight="1">
      <c r="A124" s="66">
        <v>122</v>
      </c>
      <c r="B124" s="2" t="s">
        <v>1408</v>
      </c>
      <c r="C124" s="2" t="s">
        <v>1088</v>
      </c>
      <c r="D124" s="2"/>
      <c r="E124" s="27" t="s">
        <v>1117</v>
      </c>
      <c r="F124" s="13" t="s">
        <v>1118</v>
      </c>
      <c r="G124" s="13" t="s">
        <v>1103</v>
      </c>
      <c r="H124" s="36" t="s">
        <v>1098</v>
      </c>
      <c r="I124" s="1">
        <v>340730</v>
      </c>
      <c r="J124" s="1">
        <v>500</v>
      </c>
      <c r="K124" s="8" t="s">
        <v>1093</v>
      </c>
      <c r="L124" s="8" t="s">
        <v>341</v>
      </c>
      <c r="M124" s="8" t="s">
        <v>865</v>
      </c>
      <c r="N124" s="8" t="s">
        <v>1094</v>
      </c>
      <c r="O124" s="21"/>
      <c r="P124" s="218"/>
      <c r="Q124" s="53"/>
      <c r="R124" s="53"/>
      <c r="S124" s="53"/>
      <c r="T124" s="53"/>
      <c r="U124" s="53"/>
      <c r="V124" s="53"/>
      <c r="W124" s="53"/>
      <c r="X124" s="53"/>
      <c r="Y124" s="53"/>
      <c r="Z124" s="53"/>
    </row>
    <row r="125" spans="1:26" s="55" customFormat="1" ht="30" customHeight="1">
      <c r="A125" s="66">
        <v>123</v>
      </c>
      <c r="B125" s="8" t="s">
        <v>1408</v>
      </c>
      <c r="C125" s="2" t="s">
        <v>1088</v>
      </c>
      <c r="D125" s="8"/>
      <c r="E125" s="27" t="s">
        <v>1119</v>
      </c>
      <c r="F125" s="13" t="s">
        <v>1120</v>
      </c>
      <c r="G125" s="13" t="s">
        <v>1106</v>
      </c>
      <c r="H125" s="36" t="s">
        <v>1098</v>
      </c>
      <c r="I125" s="1">
        <v>319988</v>
      </c>
      <c r="J125" s="1">
        <v>500</v>
      </c>
      <c r="K125" s="8" t="s">
        <v>1093</v>
      </c>
      <c r="L125" s="8" t="s">
        <v>341</v>
      </c>
      <c r="M125" s="8" t="s">
        <v>865</v>
      </c>
      <c r="N125" s="8" t="s">
        <v>1094</v>
      </c>
      <c r="O125" s="21"/>
      <c r="P125" s="218"/>
      <c r="Q125" s="53"/>
      <c r="R125" s="53"/>
      <c r="S125" s="53"/>
      <c r="T125" s="53"/>
      <c r="U125" s="53"/>
      <c r="V125" s="53"/>
      <c r="W125" s="53"/>
      <c r="X125" s="53"/>
      <c r="Y125" s="53"/>
      <c r="Z125" s="53"/>
    </row>
    <row r="126" spans="1:26" s="57" customFormat="1" ht="30" customHeight="1">
      <c r="A126" s="66">
        <v>124</v>
      </c>
      <c r="B126" s="2" t="s">
        <v>1390</v>
      </c>
      <c r="C126" s="2" t="s">
        <v>125</v>
      </c>
      <c r="D126" s="2"/>
      <c r="E126" s="13" t="s">
        <v>126</v>
      </c>
      <c r="F126" s="13"/>
      <c r="G126" s="13"/>
      <c r="H126" s="36" t="s">
        <v>987</v>
      </c>
      <c r="I126" s="1">
        <v>1000</v>
      </c>
      <c r="J126" s="1">
        <v>1000</v>
      </c>
      <c r="K126" s="9" t="s">
        <v>187</v>
      </c>
      <c r="L126" s="8" t="s">
        <v>188</v>
      </c>
      <c r="M126" s="8" t="s">
        <v>753</v>
      </c>
      <c r="N126" s="8" t="s">
        <v>754</v>
      </c>
      <c r="O126" s="225"/>
      <c r="P126" s="218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s="57" customFormat="1" ht="30" customHeight="1">
      <c r="A127" s="66">
        <v>125</v>
      </c>
      <c r="B127" s="8" t="s">
        <v>877</v>
      </c>
      <c r="C127" s="2" t="s">
        <v>1121</v>
      </c>
      <c r="D127" s="8"/>
      <c r="E127" s="12" t="s">
        <v>1122</v>
      </c>
      <c r="F127" s="17" t="s">
        <v>1123</v>
      </c>
      <c r="G127" s="17" t="s">
        <v>1124</v>
      </c>
      <c r="H127" s="9" t="s">
        <v>1125</v>
      </c>
      <c r="I127" s="10">
        <v>283100</v>
      </c>
      <c r="J127" s="10" t="s">
        <v>1224</v>
      </c>
      <c r="K127" s="8" t="s">
        <v>1093</v>
      </c>
      <c r="L127" s="8" t="s">
        <v>861</v>
      </c>
      <c r="M127" s="8" t="s">
        <v>1425</v>
      </c>
      <c r="N127" s="8" t="s">
        <v>1094</v>
      </c>
      <c r="O127" s="225"/>
      <c r="P127" s="218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s="57" customFormat="1" ht="30" customHeight="1">
      <c r="A128" s="66">
        <v>126</v>
      </c>
      <c r="B128" s="8" t="s">
        <v>1390</v>
      </c>
      <c r="C128" s="2" t="s">
        <v>125</v>
      </c>
      <c r="D128" s="8"/>
      <c r="E128" s="12" t="s">
        <v>127</v>
      </c>
      <c r="F128" s="13" t="s">
        <v>128</v>
      </c>
      <c r="G128" s="13" t="s">
        <v>129</v>
      </c>
      <c r="H128" s="8" t="s">
        <v>996</v>
      </c>
      <c r="I128" s="10">
        <v>18000</v>
      </c>
      <c r="J128" s="10">
        <v>100</v>
      </c>
      <c r="K128" s="9" t="s">
        <v>187</v>
      </c>
      <c r="L128" s="8" t="s">
        <v>1378</v>
      </c>
      <c r="M128" s="8" t="s">
        <v>651</v>
      </c>
      <c r="N128" s="8" t="s">
        <v>652</v>
      </c>
      <c r="O128" s="21"/>
      <c r="P128" s="218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s="55" customFormat="1" ht="30" customHeight="1">
      <c r="A129" s="66">
        <v>127</v>
      </c>
      <c r="B129" s="8" t="s">
        <v>1390</v>
      </c>
      <c r="C129" s="2" t="s">
        <v>125</v>
      </c>
      <c r="D129" s="8"/>
      <c r="E129" s="12" t="s">
        <v>130</v>
      </c>
      <c r="F129" s="13" t="s">
        <v>131</v>
      </c>
      <c r="G129" s="13" t="s">
        <v>132</v>
      </c>
      <c r="H129" s="8" t="s">
        <v>996</v>
      </c>
      <c r="I129" s="10">
        <v>15600</v>
      </c>
      <c r="J129" s="10">
        <v>100</v>
      </c>
      <c r="K129" s="9" t="s">
        <v>187</v>
      </c>
      <c r="L129" s="8" t="s">
        <v>1378</v>
      </c>
      <c r="M129" s="8" t="s">
        <v>651</v>
      </c>
      <c r="N129" s="8" t="s">
        <v>652</v>
      </c>
      <c r="O129" s="21"/>
      <c r="P129" s="218"/>
      <c r="Q129" s="53"/>
      <c r="R129" s="53"/>
      <c r="S129" s="53"/>
      <c r="T129" s="53"/>
      <c r="U129" s="53"/>
      <c r="V129" s="53"/>
      <c r="W129" s="53"/>
      <c r="X129" s="53"/>
      <c r="Y129" s="53"/>
      <c r="Z129" s="53"/>
    </row>
    <row r="130" spans="1:26" s="55" customFormat="1" ht="30" customHeight="1">
      <c r="A130" s="66">
        <v>128</v>
      </c>
      <c r="B130" s="8" t="s">
        <v>1390</v>
      </c>
      <c r="C130" s="2" t="s">
        <v>125</v>
      </c>
      <c r="D130" s="8"/>
      <c r="E130" s="12" t="s">
        <v>133</v>
      </c>
      <c r="F130" s="13" t="s">
        <v>134</v>
      </c>
      <c r="G130" s="13" t="s">
        <v>135</v>
      </c>
      <c r="H130" s="8" t="s">
        <v>996</v>
      </c>
      <c r="I130" s="10">
        <v>15600</v>
      </c>
      <c r="J130" s="10">
        <v>100</v>
      </c>
      <c r="K130" s="9" t="s">
        <v>187</v>
      </c>
      <c r="L130" s="8" t="s">
        <v>1378</v>
      </c>
      <c r="M130" s="8" t="s">
        <v>651</v>
      </c>
      <c r="N130" s="8" t="s">
        <v>652</v>
      </c>
      <c r="O130" s="21"/>
      <c r="P130" s="218"/>
      <c r="Q130" s="53"/>
      <c r="R130" s="53"/>
      <c r="S130" s="53"/>
      <c r="T130" s="53"/>
      <c r="U130" s="53"/>
      <c r="V130" s="53"/>
      <c r="W130" s="53"/>
      <c r="X130" s="53"/>
      <c r="Y130" s="53"/>
      <c r="Z130" s="53"/>
    </row>
    <row r="131" spans="1:26" s="55" customFormat="1" ht="30" customHeight="1">
      <c r="A131" s="66">
        <v>129</v>
      </c>
      <c r="B131" s="8" t="s">
        <v>1390</v>
      </c>
      <c r="C131" s="2" t="s">
        <v>125</v>
      </c>
      <c r="D131" s="8"/>
      <c r="E131" s="12" t="s">
        <v>136</v>
      </c>
      <c r="F131" s="13" t="s">
        <v>137</v>
      </c>
      <c r="G131" s="13" t="s">
        <v>138</v>
      </c>
      <c r="H131" s="8" t="s">
        <v>996</v>
      </c>
      <c r="I131" s="10">
        <v>17000</v>
      </c>
      <c r="J131" s="10">
        <v>100</v>
      </c>
      <c r="K131" s="9" t="s">
        <v>187</v>
      </c>
      <c r="L131" s="8" t="s">
        <v>1378</v>
      </c>
      <c r="M131" s="8" t="s">
        <v>651</v>
      </c>
      <c r="N131" s="8" t="s">
        <v>652</v>
      </c>
      <c r="O131" s="21"/>
      <c r="P131" s="218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1:26" s="55" customFormat="1" ht="30" customHeight="1">
      <c r="A132" s="66">
        <v>130</v>
      </c>
      <c r="B132" s="8" t="s">
        <v>1390</v>
      </c>
      <c r="C132" s="2" t="s">
        <v>125</v>
      </c>
      <c r="D132" s="8"/>
      <c r="E132" s="12" t="s">
        <v>894</v>
      </c>
      <c r="F132" s="13" t="s">
        <v>139</v>
      </c>
      <c r="G132" s="13" t="s">
        <v>140</v>
      </c>
      <c r="H132" s="8" t="s">
        <v>996</v>
      </c>
      <c r="I132" s="10">
        <v>2500</v>
      </c>
      <c r="J132" s="10">
        <v>630</v>
      </c>
      <c r="K132" s="9" t="s">
        <v>187</v>
      </c>
      <c r="L132" s="8" t="s">
        <v>1372</v>
      </c>
      <c r="M132" s="8" t="s">
        <v>651</v>
      </c>
      <c r="N132" s="8" t="s">
        <v>652</v>
      </c>
      <c r="O132" s="21"/>
      <c r="P132" s="218"/>
      <c r="Q132" s="53"/>
      <c r="R132" s="53"/>
      <c r="S132" s="53"/>
      <c r="T132" s="53"/>
      <c r="U132" s="53"/>
      <c r="V132" s="53"/>
      <c r="W132" s="53"/>
      <c r="X132" s="53"/>
      <c r="Y132" s="53"/>
      <c r="Z132" s="53"/>
    </row>
    <row r="133" spans="1:26" s="55" customFormat="1" ht="30" customHeight="1">
      <c r="A133" s="66">
        <v>131</v>
      </c>
      <c r="B133" s="8" t="s">
        <v>1390</v>
      </c>
      <c r="C133" s="2" t="s">
        <v>125</v>
      </c>
      <c r="D133" s="8"/>
      <c r="E133" s="12" t="s">
        <v>141</v>
      </c>
      <c r="F133" s="13" t="s">
        <v>142</v>
      </c>
      <c r="G133" s="13" t="s">
        <v>143</v>
      </c>
      <c r="H133" s="36" t="s">
        <v>671</v>
      </c>
      <c r="I133" s="10">
        <v>25000</v>
      </c>
      <c r="J133" s="10">
        <v>100</v>
      </c>
      <c r="K133" s="8" t="s">
        <v>175</v>
      </c>
      <c r="L133" s="8" t="s">
        <v>1378</v>
      </c>
      <c r="M133" s="8" t="s">
        <v>231</v>
      </c>
      <c r="N133" s="8" t="s">
        <v>34</v>
      </c>
      <c r="O133" s="21"/>
      <c r="P133" s="218"/>
      <c r="Q133" s="53"/>
      <c r="R133" s="53"/>
      <c r="S133" s="53"/>
      <c r="T133" s="53"/>
      <c r="U133" s="53"/>
      <c r="V133" s="53"/>
      <c r="W133" s="53"/>
      <c r="X133" s="53"/>
      <c r="Y133" s="53"/>
      <c r="Z133" s="53"/>
    </row>
    <row r="134" spans="1:26" s="55" customFormat="1" ht="30" customHeight="1">
      <c r="A134" s="66">
        <v>132</v>
      </c>
      <c r="B134" s="8" t="s">
        <v>359</v>
      </c>
      <c r="C134" s="2" t="s">
        <v>1121</v>
      </c>
      <c r="D134" s="8"/>
      <c r="E134" s="27" t="s">
        <v>1126</v>
      </c>
      <c r="F134" s="13" t="s">
        <v>1127</v>
      </c>
      <c r="G134" s="13" t="s">
        <v>1097</v>
      </c>
      <c r="H134" s="36" t="s">
        <v>1098</v>
      </c>
      <c r="I134" s="1">
        <v>231569</v>
      </c>
      <c r="J134" s="1">
        <v>500</v>
      </c>
      <c r="K134" s="8" t="s">
        <v>1093</v>
      </c>
      <c r="L134" s="8" t="s">
        <v>341</v>
      </c>
      <c r="M134" s="8" t="s">
        <v>865</v>
      </c>
      <c r="N134" s="8" t="s">
        <v>1094</v>
      </c>
      <c r="O134" s="21"/>
      <c r="P134" s="218"/>
      <c r="Q134" s="53"/>
      <c r="R134" s="53"/>
      <c r="S134" s="53"/>
      <c r="T134" s="53"/>
      <c r="U134" s="53"/>
      <c r="V134" s="53"/>
      <c r="W134" s="53"/>
      <c r="X134" s="53"/>
      <c r="Y134" s="53"/>
      <c r="Z134" s="53"/>
    </row>
    <row r="135" spans="1:26" s="55" customFormat="1" ht="30" customHeight="1">
      <c r="A135" s="66">
        <v>133</v>
      </c>
      <c r="B135" s="8" t="s">
        <v>1408</v>
      </c>
      <c r="C135" s="2" t="s">
        <v>1121</v>
      </c>
      <c r="D135" s="8"/>
      <c r="E135" s="27" t="s">
        <v>1128</v>
      </c>
      <c r="F135" s="13" t="s">
        <v>1129</v>
      </c>
      <c r="G135" s="13" t="s">
        <v>1097</v>
      </c>
      <c r="H135" s="36" t="s">
        <v>1092</v>
      </c>
      <c r="I135" s="1">
        <v>341506</v>
      </c>
      <c r="J135" s="1">
        <v>500</v>
      </c>
      <c r="K135" s="8" t="s">
        <v>1093</v>
      </c>
      <c r="L135" s="8" t="s">
        <v>341</v>
      </c>
      <c r="M135" s="8" t="s">
        <v>865</v>
      </c>
      <c r="N135" s="8" t="s">
        <v>1094</v>
      </c>
      <c r="O135" s="21"/>
      <c r="P135" s="218"/>
      <c r="Q135" s="53"/>
      <c r="R135" s="53"/>
      <c r="S135" s="53"/>
      <c r="T135" s="53"/>
      <c r="U135" s="53"/>
      <c r="V135" s="53"/>
      <c r="W135" s="53"/>
      <c r="X135" s="53"/>
      <c r="Y135" s="53"/>
      <c r="Z135" s="53"/>
    </row>
    <row r="136" spans="1:26" s="55" customFormat="1" ht="30" customHeight="1">
      <c r="A136" s="66">
        <v>134</v>
      </c>
      <c r="B136" s="8" t="s">
        <v>359</v>
      </c>
      <c r="C136" s="2" t="s">
        <v>1121</v>
      </c>
      <c r="D136" s="8"/>
      <c r="E136" s="27" t="s">
        <v>1130</v>
      </c>
      <c r="F136" s="13" t="s">
        <v>1127</v>
      </c>
      <c r="G136" s="13" t="s">
        <v>1097</v>
      </c>
      <c r="H136" s="36" t="s">
        <v>1098</v>
      </c>
      <c r="I136" s="1">
        <v>234120</v>
      </c>
      <c r="J136" s="1">
        <v>500</v>
      </c>
      <c r="K136" s="8" t="s">
        <v>1093</v>
      </c>
      <c r="L136" s="8" t="s">
        <v>341</v>
      </c>
      <c r="M136" s="8" t="s">
        <v>865</v>
      </c>
      <c r="N136" s="8" t="s">
        <v>1094</v>
      </c>
      <c r="O136" s="21"/>
      <c r="P136" s="218"/>
      <c r="Q136" s="53"/>
      <c r="R136" s="53"/>
      <c r="S136" s="53"/>
      <c r="T136" s="53"/>
      <c r="U136" s="53"/>
      <c r="V136" s="53"/>
      <c r="W136" s="53"/>
      <c r="X136" s="53"/>
      <c r="Y136" s="53"/>
      <c r="Z136" s="53"/>
    </row>
    <row r="137" spans="1:26" s="55" customFormat="1" ht="30" customHeight="1">
      <c r="A137" s="66">
        <v>135</v>
      </c>
      <c r="B137" s="8" t="s">
        <v>1408</v>
      </c>
      <c r="C137" s="2" t="s">
        <v>1121</v>
      </c>
      <c r="D137" s="8"/>
      <c r="E137" s="27" t="s">
        <v>1131</v>
      </c>
      <c r="F137" s="13" t="s">
        <v>1132</v>
      </c>
      <c r="G137" s="13" t="s">
        <v>1103</v>
      </c>
      <c r="H137" s="36" t="s">
        <v>1092</v>
      </c>
      <c r="I137" s="1">
        <v>252131</v>
      </c>
      <c r="J137" s="1">
        <v>500</v>
      </c>
      <c r="K137" s="8" t="s">
        <v>1093</v>
      </c>
      <c r="L137" s="8" t="s">
        <v>341</v>
      </c>
      <c r="M137" s="8" t="s">
        <v>865</v>
      </c>
      <c r="N137" s="8" t="s">
        <v>1094</v>
      </c>
      <c r="O137" s="21"/>
      <c r="P137" s="218"/>
      <c r="Q137" s="53"/>
      <c r="R137" s="53"/>
      <c r="S137" s="53"/>
      <c r="T137" s="53"/>
      <c r="U137" s="53"/>
      <c r="V137" s="53"/>
      <c r="W137" s="53"/>
      <c r="X137" s="53"/>
      <c r="Y137" s="53"/>
      <c r="Z137" s="53"/>
    </row>
    <row r="138" spans="1:26" s="55" customFormat="1" ht="30" customHeight="1">
      <c r="A138" s="66">
        <v>136</v>
      </c>
      <c r="B138" s="8" t="s">
        <v>1408</v>
      </c>
      <c r="C138" s="2" t="s">
        <v>1121</v>
      </c>
      <c r="D138" s="8"/>
      <c r="E138" s="27" t="s">
        <v>1133</v>
      </c>
      <c r="F138" s="13" t="s">
        <v>1134</v>
      </c>
      <c r="G138" s="13" t="s">
        <v>1106</v>
      </c>
      <c r="H138" s="36" t="s">
        <v>1098</v>
      </c>
      <c r="I138" s="1">
        <v>241921</v>
      </c>
      <c r="J138" s="1">
        <v>500</v>
      </c>
      <c r="K138" s="8" t="s">
        <v>1093</v>
      </c>
      <c r="L138" s="8" t="s">
        <v>341</v>
      </c>
      <c r="M138" s="8" t="s">
        <v>865</v>
      </c>
      <c r="N138" s="8" t="s">
        <v>1094</v>
      </c>
      <c r="O138" s="21"/>
      <c r="P138" s="218"/>
      <c r="Q138" s="53"/>
      <c r="R138" s="53"/>
      <c r="S138" s="53"/>
      <c r="T138" s="53"/>
      <c r="U138" s="53"/>
      <c r="V138" s="53"/>
      <c r="W138" s="53"/>
      <c r="X138" s="53"/>
      <c r="Y138" s="53"/>
      <c r="Z138" s="53"/>
    </row>
    <row r="139" spans="1:26" s="55" customFormat="1" ht="30" customHeight="1">
      <c r="A139" s="66">
        <v>137</v>
      </c>
      <c r="B139" s="8" t="s">
        <v>1390</v>
      </c>
      <c r="C139" s="2" t="s">
        <v>125</v>
      </c>
      <c r="D139" s="8"/>
      <c r="E139" s="12" t="s">
        <v>144</v>
      </c>
      <c r="F139" s="13" t="s">
        <v>145</v>
      </c>
      <c r="G139" s="13" t="s">
        <v>146</v>
      </c>
      <c r="H139" s="36" t="s">
        <v>671</v>
      </c>
      <c r="I139" s="10">
        <v>30000</v>
      </c>
      <c r="J139" s="10">
        <v>100</v>
      </c>
      <c r="K139" s="9" t="s">
        <v>187</v>
      </c>
      <c r="L139" s="8" t="s">
        <v>1378</v>
      </c>
      <c r="M139" s="8" t="s">
        <v>651</v>
      </c>
      <c r="N139" s="8" t="s">
        <v>652</v>
      </c>
      <c r="O139" s="21"/>
      <c r="P139" s="218"/>
      <c r="Q139" s="53"/>
      <c r="R139" s="53"/>
      <c r="S139" s="53"/>
      <c r="T139" s="53"/>
      <c r="U139" s="53"/>
      <c r="V139" s="53"/>
      <c r="W139" s="53"/>
      <c r="X139" s="53"/>
      <c r="Y139" s="53"/>
      <c r="Z139" s="53"/>
    </row>
    <row r="140" spans="1:26" s="55" customFormat="1" ht="30" customHeight="1">
      <c r="A140" s="66">
        <v>138</v>
      </c>
      <c r="B140" s="8" t="s">
        <v>1390</v>
      </c>
      <c r="C140" s="2" t="s">
        <v>125</v>
      </c>
      <c r="D140" s="8"/>
      <c r="E140" s="12" t="s">
        <v>147</v>
      </c>
      <c r="F140" s="13" t="s">
        <v>148</v>
      </c>
      <c r="G140" s="13" t="s">
        <v>149</v>
      </c>
      <c r="H140" s="8" t="s">
        <v>671</v>
      </c>
      <c r="I140" s="10">
        <v>29000</v>
      </c>
      <c r="J140" s="10">
        <v>100</v>
      </c>
      <c r="K140" s="9" t="s">
        <v>187</v>
      </c>
      <c r="L140" s="8" t="s">
        <v>1378</v>
      </c>
      <c r="M140" s="8" t="s">
        <v>651</v>
      </c>
      <c r="N140" s="8" t="s">
        <v>652</v>
      </c>
      <c r="O140" s="21"/>
      <c r="P140" s="218"/>
      <c r="Q140" s="53"/>
      <c r="R140" s="53"/>
      <c r="S140" s="53"/>
      <c r="T140" s="53"/>
      <c r="U140" s="53"/>
      <c r="V140" s="53"/>
      <c r="W140" s="53"/>
      <c r="X140" s="53"/>
      <c r="Y140" s="53"/>
      <c r="Z140" s="53"/>
    </row>
    <row r="141" spans="1:26" s="55" customFormat="1" ht="30" customHeight="1">
      <c r="A141" s="66">
        <v>139</v>
      </c>
      <c r="B141" s="8" t="s">
        <v>853</v>
      </c>
      <c r="C141" s="2" t="s">
        <v>125</v>
      </c>
      <c r="D141" s="8"/>
      <c r="E141" s="12" t="s">
        <v>150</v>
      </c>
      <c r="F141" s="13" t="s">
        <v>151</v>
      </c>
      <c r="G141" s="13" t="s">
        <v>152</v>
      </c>
      <c r="H141" s="36" t="s">
        <v>671</v>
      </c>
      <c r="I141" s="10">
        <v>30000</v>
      </c>
      <c r="J141" s="10">
        <v>100</v>
      </c>
      <c r="K141" s="9" t="s">
        <v>187</v>
      </c>
      <c r="L141" s="8" t="s">
        <v>1378</v>
      </c>
      <c r="M141" s="8" t="s">
        <v>651</v>
      </c>
      <c r="N141" s="8" t="s">
        <v>652</v>
      </c>
      <c r="O141" s="21"/>
      <c r="P141" s="218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s="57" customFormat="1" ht="30" customHeight="1">
      <c r="A142" s="66">
        <v>140</v>
      </c>
      <c r="B142" s="8" t="s">
        <v>853</v>
      </c>
      <c r="C142" s="2" t="s">
        <v>125</v>
      </c>
      <c r="D142" s="8"/>
      <c r="E142" s="12" t="s">
        <v>153</v>
      </c>
      <c r="F142" s="13" t="s">
        <v>154</v>
      </c>
      <c r="G142" s="13" t="s">
        <v>155</v>
      </c>
      <c r="H142" s="36" t="s">
        <v>671</v>
      </c>
      <c r="I142" s="10">
        <v>30000</v>
      </c>
      <c r="J142" s="10">
        <v>100</v>
      </c>
      <c r="K142" s="9" t="s">
        <v>187</v>
      </c>
      <c r="L142" s="8" t="s">
        <v>1378</v>
      </c>
      <c r="M142" s="8" t="s">
        <v>651</v>
      </c>
      <c r="N142" s="8" t="s">
        <v>652</v>
      </c>
      <c r="O142" s="21"/>
      <c r="P142" s="218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s="55" customFormat="1" ht="30" customHeight="1">
      <c r="A143" s="66">
        <v>141</v>
      </c>
      <c r="B143" s="8" t="s">
        <v>1402</v>
      </c>
      <c r="C143" s="8" t="s">
        <v>125</v>
      </c>
      <c r="D143" s="8"/>
      <c r="E143" s="12" t="s">
        <v>156</v>
      </c>
      <c r="F143" s="91" t="s">
        <v>157</v>
      </c>
      <c r="G143" s="17" t="s">
        <v>158</v>
      </c>
      <c r="H143" s="8" t="s">
        <v>987</v>
      </c>
      <c r="I143" s="1">
        <v>3309</v>
      </c>
      <c r="J143" s="1">
        <v>200</v>
      </c>
      <c r="K143" s="9" t="s">
        <v>217</v>
      </c>
      <c r="L143" s="9" t="s">
        <v>969</v>
      </c>
      <c r="M143" s="9" t="s">
        <v>989</v>
      </c>
      <c r="N143" s="8" t="s">
        <v>990</v>
      </c>
      <c r="O143" s="225"/>
      <c r="P143" s="218"/>
      <c r="Q143" s="53"/>
      <c r="R143" s="53"/>
      <c r="S143" s="53"/>
      <c r="T143" s="53"/>
      <c r="U143" s="53"/>
      <c r="V143" s="53"/>
      <c r="W143" s="53"/>
      <c r="X143" s="53"/>
      <c r="Y143" s="53"/>
      <c r="Z143" s="53"/>
    </row>
    <row r="144" spans="1:26" s="55" customFormat="1" ht="30" customHeight="1">
      <c r="A144" s="66">
        <v>142</v>
      </c>
      <c r="B144" s="2" t="s">
        <v>1402</v>
      </c>
      <c r="C144" s="8" t="s">
        <v>125</v>
      </c>
      <c r="D144" s="2"/>
      <c r="E144" s="12" t="s">
        <v>159</v>
      </c>
      <c r="F144" s="82" t="s">
        <v>160</v>
      </c>
      <c r="G144" s="13" t="s">
        <v>140</v>
      </c>
      <c r="H144" s="36" t="s">
        <v>987</v>
      </c>
      <c r="I144" s="1">
        <v>800</v>
      </c>
      <c r="J144" s="1">
        <v>10</v>
      </c>
      <c r="K144" s="9" t="s">
        <v>882</v>
      </c>
      <c r="L144" s="9" t="s">
        <v>188</v>
      </c>
      <c r="M144" s="9" t="s">
        <v>989</v>
      </c>
      <c r="N144" s="8" t="s">
        <v>990</v>
      </c>
      <c r="O144" s="21"/>
      <c r="P144" s="218"/>
      <c r="Q144" s="53"/>
      <c r="R144" s="53"/>
      <c r="S144" s="53"/>
      <c r="T144" s="53"/>
      <c r="U144" s="53"/>
      <c r="V144" s="53"/>
      <c r="W144" s="53"/>
      <c r="X144" s="53"/>
      <c r="Y144" s="53"/>
      <c r="Z144" s="53"/>
    </row>
    <row r="145" spans="1:26" s="55" customFormat="1" ht="30" customHeight="1">
      <c r="A145" s="66">
        <v>143</v>
      </c>
      <c r="B145" s="2" t="s">
        <v>1402</v>
      </c>
      <c r="C145" s="8" t="s">
        <v>125</v>
      </c>
      <c r="D145" s="2"/>
      <c r="E145" s="12" t="s">
        <v>161</v>
      </c>
      <c r="F145" s="91" t="s">
        <v>162</v>
      </c>
      <c r="G145" s="17" t="s">
        <v>158</v>
      </c>
      <c r="H145" s="8" t="s">
        <v>987</v>
      </c>
      <c r="I145" s="1">
        <v>947</v>
      </c>
      <c r="J145" s="1">
        <v>100</v>
      </c>
      <c r="K145" s="9" t="s">
        <v>217</v>
      </c>
      <c r="L145" s="9" t="s">
        <v>969</v>
      </c>
      <c r="M145" s="9" t="s">
        <v>219</v>
      </c>
      <c r="N145" s="8" t="s">
        <v>220</v>
      </c>
      <c r="O145" s="225"/>
      <c r="P145" s="218"/>
      <c r="Q145" s="53"/>
      <c r="R145" s="53"/>
      <c r="S145" s="53"/>
      <c r="T145" s="53"/>
      <c r="U145" s="53"/>
      <c r="V145" s="53"/>
      <c r="W145" s="53"/>
      <c r="X145" s="53"/>
      <c r="Y145" s="53"/>
      <c r="Z145" s="53"/>
    </row>
    <row r="146" spans="1:26" s="55" customFormat="1" ht="30" customHeight="1">
      <c r="A146" s="66">
        <v>144</v>
      </c>
      <c r="B146" s="8" t="s">
        <v>842</v>
      </c>
      <c r="C146" s="8" t="s">
        <v>1121</v>
      </c>
      <c r="D146" s="8"/>
      <c r="E146" s="12" t="s">
        <v>1135</v>
      </c>
      <c r="F146" s="13" t="s">
        <v>1136</v>
      </c>
      <c r="G146" s="13" t="s">
        <v>1137</v>
      </c>
      <c r="H146" s="36" t="s">
        <v>1098</v>
      </c>
      <c r="I146" s="10">
        <v>43000</v>
      </c>
      <c r="J146" s="10">
        <v>400</v>
      </c>
      <c r="K146" s="8" t="s">
        <v>1093</v>
      </c>
      <c r="L146" s="8" t="s">
        <v>341</v>
      </c>
      <c r="M146" s="8" t="s">
        <v>1425</v>
      </c>
      <c r="N146" s="8" t="s">
        <v>1094</v>
      </c>
      <c r="O146" s="21"/>
      <c r="P146" s="218"/>
      <c r="Q146" s="53"/>
      <c r="R146" s="53"/>
      <c r="S146" s="53"/>
      <c r="T146" s="53"/>
      <c r="U146" s="53"/>
      <c r="V146" s="53"/>
      <c r="W146" s="53"/>
      <c r="X146" s="53"/>
      <c r="Y146" s="53"/>
      <c r="Z146" s="53"/>
    </row>
    <row r="147" spans="1:26" s="55" customFormat="1" ht="30" customHeight="1">
      <c r="A147" s="66">
        <v>145</v>
      </c>
      <c r="B147" s="2" t="s">
        <v>163</v>
      </c>
      <c r="C147" s="2" t="s">
        <v>125</v>
      </c>
      <c r="D147" s="2"/>
      <c r="E147" s="12" t="s">
        <v>164</v>
      </c>
      <c r="F147" s="82" t="s">
        <v>165</v>
      </c>
      <c r="G147" s="13" t="s">
        <v>140</v>
      </c>
      <c r="H147" s="8" t="s">
        <v>980</v>
      </c>
      <c r="I147" s="1">
        <v>1000</v>
      </c>
      <c r="J147" s="5">
        <v>100</v>
      </c>
      <c r="K147" s="9" t="s">
        <v>187</v>
      </c>
      <c r="L147" s="9" t="s">
        <v>988</v>
      </c>
      <c r="M147" s="9" t="s">
        <v>219</v>
      </c>
      <c r="N147" s="8" t="s">
        <v>220</v>
      </c>
      <c r="O147" s="21"/>
      <c r="P147" s="218"/>
      <c r="Q147" s="53"/>
      <c r="R147" s="53"/>
      <c r="S147" s="53"/>
      <c r="T147" s="53"/>
      <c r="U147" s="53"/>
      <c r="V147" s="53"/>
      <c r="W147" s="53"/>
      <c r="X147" s="53"/>
      <c r="Y147" s="53"/>
      <c r="Z147" s="53"/>
    </row>
    <row r="148" spans="1:16" s="232" customFormat="1" ht="30" customHeight="1">
      <c r="A148" s="66">
        <v>146</v>
      </c>
      <c r="B148" s="8" t="s">
        <v>166</v>
      </c>
      <c r="C148" s="8" t="s">
        <v>125</v>
      </c>
      <c r="D148" s="8" t="s">
        <v>167</v>
      </c>
      <c r="E148" s="8" t="s">
        <v>168</v>
      </c>
      <c r="F148" s="13" t="s">
        <v>169</v>
      </c>
      <c r="G148" s="8" t="s">
        <v>170</v>
      </c>
      <c r="H148" s="36" t="s">
        <v>550</v>
      </c>
      <c r="I148" s="10">
        <v>221000</v>
      </c>
      <c r="J148" s="1">
        <v>30000</v>
      </c>
      <c r="K148" s="8" t="s">
        <v>240</v>
      </c>
      <c r="L148" s="8" t="s">
        <v>1372</v>
      </c>
      <c r="M148" s="32" t="s">
        <v>753</v>
      </c>
      <c r="N148" s="8" t="s">
        <v>171</v>
      </c>
      <c r="O148" s="213"/>
      <c r="P148" s="230"/>
    </row>
    <row r="149" spans="1:16" s="56" customFormat="1" ht="30" customHeight="1">
      <c r="A149" s="66">
        <v>87</v>
      </c>
      <c r="B149" s="8" t="s">
        <v>1138</v>
      </c>
      <c r="C149" s="8" t="s">
        <v>690</v>
      </c>
      <c r="D149" s="8"/>
      <c r="E149" s="12" t="s">
        <v>62</v>
      </c>
      <c r="F149" s="17" t="s">
        <v>63</v>
      </c>
      <c r="G149" s="17" t="s">
        <v>64</v>
      </c>
      <c r="H149" s="36" t="s">
        <v>996</v>
      </c>
      <c r="I149" s="10">
        <v>10700</v>
      </c>
      <c r="J149" s="10">
        <v>3167</v>
      </c>
      <c r="K149" s="8" t="s">
        <v>551</v>
      </c>
      <c r="L149" s="8" t="s">
        <v>230</v>
      </c>
      <c r="M149" s="8" t="s">
        <v>231</v>
      </c>
      <c r="N149" s="8" t="s">
        <v>1142</v>
      </c>
      <c r="O149" s="225" t="s">
        <v>364</v>
      </c>
      <c r="P149" s="218"/>
    </row>
    <row r="150" spans="1:26" s="55" customFormat="1" ht="30" customHeight="1" thickBot="1">
      <c r="A150" s="280" t="s">
        <v>1151</v>
      </c>
      <c r="B150" s="281"/>
      <c r="C150" s="281"/>
      <c r="D150" s="281"/>
      <c r="E150" s="281"/>
      <c r="F150" s="281"/>
      <c r="G150" s="281"/>
      <c r="H150" s="76"/>
      <c r="I150" s="88">
        <f>SUM(I4:I149)</f>
        <v>9882613.3214</v>
      </c>
      <c r="J150" s="88">
        <f>SUM(J4:J149)</f>
        <v>303072</v>
      </c>
      <c r="K150" s="75"/>
      <c r="L150" s="75"/>
      <c r="M150" s="75"/>
      <c r="N150" s="75"/>
      <c r="O150" s="228"/>
      <c r="P150" s="218"/>
      <c r="Q150" s="53"/>
      <c r="R150" s="53"/>
      <c r="S150" s="53"/>
      <c r="T150" s="53"/>
      <c r="U150" s="53"/>
      <c r="V150" s="53"/>
      <c r="W150" s="53"/>
      <c r="X150" s="53"/>
      <c r="Y150" s="53"/>
      <c r="Z150" s="53"/>
    </row>
    <row r="151" spans="2:16" s="55" customFormat="1" ht="30" customHeight="1">
      <c r="B151" s="53"/>
      <c r="C151" s="53"/>
      <c r="D151" s="53"/>
      <c r="E151" s="62"/>
      <c r="F151" s="56"/>
      <c r="G151" s="56"/>
      <c r="H151" s="57"/>
      <c r="I151" s="63"/>
      <c r="J151" s="63"/>
      <c r="N151" s="54"/>
      <c r="O151" s="22"/>
      <c r="P151" s="217"/>
    </row>
    <row r="152" spans="2:16" s="55" customFormat="1" ht="30" customHeight="1">
      <c r="B152" s="53"/>
      <c r="C152" s="53"/>
      <c r="D152" s="53"/>
      <c r="E152" s="62"/>
      <c r="F152" s="56"/>
      <c r="G152" s="56"/>
      <c r="H152" s="57"/>
      <c r="I152" s="63"/>
      <c r="J152" s="63"/>
      <c r="N152" s="54"/>
      <c r="O152" s="22"/>
      <c r="P152" s="217"/>
    </row>
    <row r="153" spans="2:16" s="55" customFormat="1" ht="30" customHeight="1">
      <c r="B153" s="53"/>
      <c r="C153" s="53"/>
      <c r="D153" s="53"/>
      <c r="E153" s="62"/>
      <c r="F153" s="56"/>
      <c r="G153" s="56"/>
      <c r="H153" s="57"/>
      <c r="I153" s="63"/>
      <c r="J153" s="63"/>
      <c r="N153" s="54"/>
      <c r="O153" s="22"/>
      <c r="P153" s="217"/>
    </row>
    <row r="154" spans="2:16" s="55" customFormat="1" ht="30" customHeight="1">
      <c r="B154" s="53"/>
      <c r="C154" s="53"/>
      <c r="D154" s="53"/>
      <c r="E154" s="62"/>
      <c r="F154" s="56"/>
      <c r="G154" s="56"/>
      <c r="H154" s="57"/>
      <c r="I154" s="63"/>
      <c r="J154" s="63"/>
      <c r="N154" s="54"/>
      <c r="O154" s="22"/>
      <c r="P154" s="217"/>
    </row>
    <row r="155" spans="2:16" s="55" customFormat="1" ht="30" customHeight="1">
      <c r="B155" s="53"/>
      <c r="C155" s="53"/>
      <c r="D155" s="53"/>
      <c r="E155" s="62"/>
      <c r="F155" s="56"/>
      <c r="G155" s="56"/>
      <c r="H155" s="57"/>
      <c r="I155" s="63"/>
      <c r="J155" s="63"/>
      <c r="N155" s="54"/>
      <c r="O155" s="22"/>
      <c r="P155" s="217"/>
    </row>
    <row r="156" spans="2:16" s="55" customFormat="1" ht="30" customHeight="1">
      <c r="B156" s="53"/>
      <c r="C156" s="53"/>
      <c r="D156" s="53"/>
      <c r="E156" s="62"/>
      <c r="F156" s="56"/>
      <c r="G156" s="56"/>
      <c r="H156" s="57"/>
      <c r="I156" s="63"/>
      <c r="J156" s="63"/>
      <c r="N156" s="54"/>
      <c r="O156" s="22"/>
      <c r="P156" s="217"/>
    </row>
    <row r="157" spans="2:16" s="55" customFormat="1" ht="30" customHeight="1">
      <c r="B157" s="53"/>
      <c r="C157" s="53"/>
      <c r="D157" s="53"/>
      <c r="E157" s="62"/>
      <c r="F157" s="56"/>
      <c r="G157" s="56"/>
      <c r="H157" s="57"/>
      <c r="I157" s="63"/>
      <c r="J157" s="63"/>
      <c r="N157" s="54"/>
      <c r="O157" s="22"/>
      <c r="P157" s="217"/>
    </row>
    <row r="158" spans="2:16" s="55" customFormat="1" ht="30" customHeight="1">
      <c r="B158" s="53"/>
      <c r="C158" s="53"/>
      <c r="D158" s="53"/>
      <c r="E158" s="62"/>
      <c r="F158" s="56"/>
      <c r="G158" s="56"/>
      <c r="H158" s="57"/>
      <c r="I158" s="63"/>
      <c r="J158" s="63"/>
      <c r="N158" s="54"/>
      <c r="O158" s="22"/>
      <c r="P158" s="217"/>
    </row>
    <row r="159" spans="2:16" s="55" customFormat="1" ht="30" customHeight="1">
      <c r="B159" s="53"/>
      <c r="C159" s="53"/>
      <c r="D159" s="53"/>
      <c r="E159" s="62"/>
      <c r="F159" s="56"/>
      <c r="G159" s="56"/>
      <c r="H159" s="57"/>
      <c r="I159" s="63"/>
      <c r="J159" s="63"/>
      <c r="N159" s="54"/>
      <c r="O159" s="22"/>
      <c r="P159" s="217"/>
    </row>
    <row r="160" spans="2:16" s="55" customFormat="1" ht="30" customHeight="1">
      <c r="B160" s="53"/>
      <c r="C160" s="53"/>
      <c r="D160" s="53"/>
      <c r="E160" s="62"/>
      <c r="F160" s="56"/>
      <c r="G160" s="56"/>
      <c r="H160" s="57"/>
      <c r="I160" s="63"/>
      <c r="J160" s="63"/>
      <c r="N160" s="54"/>
      <c r="O160" s="22"/>
      <c r="P160" s="217"/>
    </row>
    <row r="161" spans="2:16" s="55" customFormat="1" ht="30" customHeight="1">
      <c r="B161" s="53"/>
      <c r="C161" s="53"/>
      <c r="D161" s="53"/>
      <c r="E161" s="62"/>
      <c r="F161" s="56"/>
      <c r="G161" s="56"/>
      <c r="H161" s="57"/>
      <c r="I161" s="63"/>
      <c r="J161" s="63"/>
      <c r="N161" s="54"/>
      <c r="O161" s="22"/>
      <c r="P161" s="217"/>
    </row>
    <row r="162" spans="2:16" s="55" customFormat="1" ht="30" customHeight="1">
      <c r="B162" s="53"/>
      <c r="C162" s="53"/>
      <c r="D162" s="53"/>
      <c r="E162" s="62"/>
      <c r="F162" s="56"/>
      <c r="G162" s="56"/>
      <c r="H162" s="57"/>
      <c r="I162" s="63"/>
      <c r="J162" s="63"/>
      <c r="N162" s="54"/>
      <c r="O162" s="22"/>
      <c r="P162" s="217"/>
    </row>
    <row r="163" spans="2:16" s="55" customFormat="1" ht="30" customHeight="1">
      <c r="B163" s="53"/>
      <c r="C163" s="53"/>
      <c r="D163" s="53"/>
      <c r="E163" s="62"/>
      <c r="F163" s="56"/>
      <c r="G163" s="56"/>
      <c r="H163" s="57"/>
      <c r="I163" s="63"/>
      <c r="J163" s="63"/>
      <c r="N163" s="54"/>
      <c r="O163" s="22"/>
      <c r="P163" s="217"/>
    </row>
    <row r="164" spans="2:16" s="55" customFormat="1" ht="30" customHeight="1">
      <c r="B164" s="53"/>
      <c r="C164" s="53"/>
      <c r="D164" s="53"/>
      <c r="E164" s="62"/>
      <c r="F164" s="56"/>
      <c r="G164" s="56"/>
      <c r="H164" s="57"/>
      <c r="I164" s="63"/>
      <c r="J164" s="63"/>
      <c r="N164" s="54"/>
      <c r="O164" s="22"/>
      <c r="P164" s="217"/>
    </row>
    <row r="165" spans="2:16" s="55" customFormat="1" ht="30" customHeight="1">
      <c r="B165" s="53"/>
      <c r="C165" s="53"/>
      <c r="D165" s="53"/>
      <c r="E165" s="62"/>
      <c r="F165" s="56"/>
      <c r="G165" s="56"/>
      <c r="H165" s="57"/>
      <c r="I165" s="63"/>
      <c r="J165" s="63"/>
      <c r="N165" s="54"/>
      <c r="O165" s="22"/>
      <c r="P165" s="217"/>
    </row>
    <row r="166" spans="2:16" s="55" customFormat="1" ht="30" customHeight="1">
      <c r="B166" s="53"/>
      <c r="C166" s="53"/>
      <c r="D166" s="53"/>
      <c r="E166" s="62"/>
      <c r="F166" s="56"/>
      <c r="G166" s="56"/>
      <c r="H166" s="57"/>
      <c r="I166" s="63"/>
      <c r="J166" s="63"/>
      <c r="N166" s="54"/>
      <c r="O166" s="22"/>
      <c r="P166" s="217"/>
    </row>
    <row r="167" spans="2:16" s="55" customFormat="1" ht="30" customHeight="1">
      <c r="B167" s="53"/>
      <c r="C167" s="53"/>
      <c r="D167" s="53"/>
      <c r="E167" s="62"/>
      <c r="F167" s="56"/>
      <c r="G167" s="56"/>
      <c r="H167" s="57"/>
      <c r="I167" s="63"/>
      <c r="J167" s="63"/>
      <c r="N167" s="54"/>
      <c r="O167" s="22"/>
      <c r="P167" s="217"/>
    </row>
    <row r="168" spans="2:16" s="55" customFormat="1" ht="30" customHeight="1">
      <c r="B168" s="53"/>
      <c r="C168" s="53"/>
      <c r="D168" s="53"/>
      <c r="E168" s="62"/>
      <c r="F168" s="56"/>
      <c r="G168" s="56"/>
      <c r="H168" s="57"/>
      <c r="I168" s="63"/>
      <c r="J168" s="63"/>
      <c r="N168" s="54"/>
      <c r="O168" s="22"/>
      <c r="P168" s="217"/>
    </row>
    <row r="169" spans="2:16" s="55" customFormat="1" ht="30" customHeight="1">
      <c r="B169" s="53"/>
      <c r="C169" s="53"/>
      <c r="D169" s="53"/>
      <c r="E169" s="62"/>
      <c r="F169" s="56"/>
      <c r="G169" s="56"/>
      <c r="H169" s="57"/>
      <c r="I169" s="63"/>
      <c r="J169" s="63"/>
      <c r="N169" s="54"/>
      <c r="O169" s="22"/>
      <c r="P169" s="217"/>
    </row>
    <row r="170" spans="2:16" s="55" customFormat="1" ht="30" customHeight="1">
      <c r="B170" s="53"/>
      <c r="C170" s="53"/>
      <c r="D170" s="53"/>
      <c r="E170" s="62"/>
      <c r="F170" s="56"/>
      <c r="G170" s="56"/>
      <c r="H170" s="57"/>
      <c r="I170" s="63"/>
      <c r="J170" s="63"/>
      <c r="N170" s="54"/>
      <c r="O170" s="22"/>
      <c r="P170" s="217"/>
    </row>
    <row r="171" spans="2:16" s="55" customFormat="1" ht="30" customHeight="1">
      <c r="B171" s="53"/>
      <c r="C171" s="53"/>
      <c r="D171" s="53"/>
      <c r="E171" s="62"/>
      <c r="F171" s="56"/>
      <c r="G171" s="56"/>
      <c r="H171" s="57"/>
      <c r="I171" s="63"/>
      <c r="J171" s="63"/>
      <c r="N171" s="54"/>
      <c r="O171" s="22"/>
      <c r="P171" s="217"/>
    </row>
    <row r="172" spans="2:16" s="55" customFormat="1" ht="30" customHeight="1">
      <c r="B172" s="53"/>
      <c r="C172" s="53"/>
      <c r="D172" s="53"/>
      <c r="E172" s="62"/>
      <c r="F172" s="56"/>
      <c r="G172" s="56"/>
      <c r="H172" s="57"/>
      <c r="I172" s="63"/>
      <c r="J172" s="63"/>
      <c r="N172" s="54"/>
      <c r="O172" s="22"/>
      <c r="P172" s="217"/>
    </row>
    <row r="173" spans="2:16" s="55" customFormat="1" ht="30" customHeight="1">
      <c r="B173" s="53"/>
      <c r="C173" s="53"/>
      <c r="D173" s="53"/>
      <c r="E173" s="62"/>
      <c r="F173" s="56"/>
      <c r="G173" s="56"/>
      <c r="H173" s="57"/>
      <c r="I173" s="63"/>
      <c r="J173" s="63"/>
      <c r="N173" s="54"/>
      <c r="O173" s="22"/>
      <c r="P173" s="217"/>
    </row>
    <row r="174" spans="2:16" s="55" customFormat="1" ht="30" customHeight="1">
      <c r="B174" s="53"/>
      <c r="C174" s="53"/>
      <c r="D174" s="53"/>
      <c r="E174" s="62"/>
      <c r="F174" s="56"/>
      <c r="G174" s="56"/>
      <c r="H174" s="57"/>
      <c r="I174" s="63"/>
      <c r="J174" s="63"/>
      <c r="N174" s="54"/>
      <c r="O174" s="22"/>
      <c r="P174" s="217"/>
    </row>
    <row r="175" spans="2:16" s="55" customFormat="1" ht="30" customHeight="1">
      <c r="B175" s="53"/>
      <c r="C175" s="53"/>
      <c r="D175" s="53"/>
      <c r="E175" s="62"/>
      <c r="F175" s="56"/>
      <c r="G175" s="56"/>
      <c r="H175" s="57"/>
      <c r="I175" s="63"/>
      <c r="J175" s="63"/>
      <c r="N175" s="54"/>
      <c r="O175" s="22"/>
      <c r="P175" s="217"/>
    </row>
    <row r="176" spans="2:16" s="55" customFormat="1" ht="30" customHeight="1">
      <c r="B176" s="53"/>
      <c r="C176" s="53"/>
      <c r="D176" s="53"/>
      <c r="E176" s="62"/>
      <c r="F176" s="56"/>
      <c r="G176" s="56"/>
      <c r="H176" s="57"/>
      <c r="I176" s="63"/>
      <c r="J176" s="63"/>
      <c r="N176" s="54"/>
      <c r="O176" s="22"/>
      <c r="P176" s="217"/>
    </row>
    <row r="177" spans="2:16" s="55" customFormat="1" ht="30" customHeight="1">
      <c r="B177" s="53"/>
      <c r="C177" s="53"/>
      <c r="D177" s="53"/>
      <c r="E177" s="62"/>
      <c r="F177" s="56"/>
      <c r="G177" s="56"/>
      <c r="H177" s="57"/>
      <c r="I177" s="63"/>
      <c r="J177" s="63"/>
      <c r="N177" s="54"/>
      <c r="O177" s="22"/>
      <c r="P177" s="217"/>
    </row>
    <row r="178" spans="2:16" s="55" customFormat="1" ht="30" customHeight="1">
      <c r="B178" s="53"/>
      <c r="C178" s="53"/>
      <c r="D178" s="53"/>
      <c r="E178" s="62"/>
      <c r="F178" s="56"/>
      <c r="G178" s="56"/>
      <c r="H178" s="57"/>
      <c r="I178" s="63"/>
      <c r="J178" s="63"/>
      <c r="N178" s="54"/>
      <c r="O178" s="22"/>
      <c r="P178" s="217"/>
    </row>
    <row r="179" spans="2:16" s="55" customFormat="1" ht="30" customHeight="1">
      <c r="B179" s="53"/>
      <c r="C179" s="53"/>
      <c r="D179" s="53"/>
      <c r="E179" s="62"/>
      <c r="F179" s="56"/>
      <c r="G179" s="56"/>
      <c r="H179" s="57"/>
      <c r="I179" s="63"/>
      <c r="J179" s="63"/>
      <c r="N179" s="54"/>
      <c r="O179" s="22"/>
      <c r="P179" s="217"/>
    </row>
    <row r="180" spans="2:16" s="55" customFormat="1" ht="30" customHeight="1">
      <c r="B180" s="53"/>
      <c r="C180" s="53"/>
      <c r="D180" s="53"/>
      <c r="E180" s="62"/>
      <c r="F180" s="56"/>
      <c r="G180" s="56"/>
      <c r="H180" s="57"/>
      <c r="I180" s="63"/>
      <c r="J180" s="63"/>
      <c r="N180" s="54"/>
      <c r="O180" s="22"/>
      <c r="P180" s="217"/>
    </row>
    <row r="181" spans="2:16" s="55" customFormat="1" ht="30" customHeight="1">
      <c r="B181" s="53"/>
      <c r="C181" s="53"/>
      <c r="D181" s="53"/>
      <c r="E181" s="62"/>
      <c r="F181" s="56"/>
      <c r="G181" s="56"/>
      <c r="H181" s="57"/>
      <c r="I181" s="63"/>
      <c r="J181" s="63"/>
      <c r="N181" s="54"/>
      <c r="O181" s="22"/>
      <c r="P181" s="217"/>
    </row>
    <row r="182" spans="2:16" s="55" customFormat="1" ht="30" customHeight="1">
      <c r="B182" s="53"/>
      <c r="C182" s="53"/>
      <c r="D182" s="53"/>
      <c r="E182" s="62"/>
      <c r="F182" s="56"/>
      <c r="G182" s="56"/>
      <c r="H182" s="57"/>
      <c r="I182" s="63"/>
      <c r="J182" s="63"/>
      <c r="N182" s="54"/>
      <c r="O182" s="22"/>
      <c r="P182" s="217"/>
    </row>
    <row r="183" spans="2:16" s="55" customFormat="1" ht="30" customHeight="1">
      <c r="B183" s="53"/>
      <c r="C183" s="53"/>
      <c r="D183" s="53"/>
      <c r="E183" s="62"/>
      <c r="F183" s="56"/>
      <c r="G183" s="56"/>
      <c r="H183" s="57"/>
      <c r="I183" s="63"/>
      <c r="J183" s="63"/>
      <c r="N183" s="54"/>
      <c r="O183" s="22"/>
      <c r="P183" s="217"/>
    </row>
    <row r="184" spans="2:16" s="55" customFormat="1" ht="30" customHeight="1">
      <c r="B184" s="53"/>
      <c r="C184" s="53"/>
      <c r="D184" s="53"/>
      <c r="E184" s="62"/>
      <c r="F184" s="56"/>
      <c r="G184" s="56"/>
      <c r="H184" s="57"/>
      <c r="I184" s="63"/>
      <c r="J184" s="63"/>
      <c r="N184" s="54"/>
      <c r="O184" s="22"/>
      <c r="P184" s="217"/>
    </row>
    <row r="185" spans="2:16" s="55" customFormat="1" ht="30" customHeight="1">
      <c r="B185" s="53"/>
      <c r="C185" s="53"/>
      <c r="D185" s="53"/>
      <c r="E185" s="62"/>
      <c r="F185" s="56"/>
      <c r="G185" s="56"/>
      <c r="H185" s="57"/>
      <c r="I185" s="63"/>
      <c r="J185" s="63"/>
      <c r="N185" s="54"/>
      <c r="O185" s="22"/>
      <c r="P185" s="217"/>
    </row>
    <row r="186" spans="2:16" s="55" customFormat="1" ht="30" customHeight="1">
      <c r="B186" s="53"/>
      <c r="C186" s="53"/>
      <c r="D186" s="53"/>
      <c r="E186" s="62"/>
      <c r="F186" s="56"/>
      <c r="G186" s="56"/>
      <c r="H186" s="57"/>
      <c r="I186" s="63"/>
      <c r="J186" s="63"/>
      <c r="N186" s="54"/>
      <c r="O186" s="22"/>
      <c r="P186" s="217"/>
    </row>
    <row r="187" spans="2:16" s="55" customFormat="1" ht="30" customHeight="1">
      <c r="B187" s="53"/>
      <c r="C187" s="53"/>
      <c r="D187" s="53"/>
      <c r="E187" s="62"/>
      <c r="F187" s="56"/>
      <c r="G187" s="56"/>
      <c r="H187" s="57"/>
      <c r="I187" s="63"/>
      <c r="J187" s="63"/>
      <c r="N187" s="54"/>
      <c r="O187" s="22"/>
      <c r="P187" s="217"/>
    </row>
    <row r="188" spans="2:16" s="55" customFormat="1" ht="30" customHeight="1">
      <c r="B188" s="53"/>
      <c r="C188" s="53"/>
      <c r="D188" s="53"/>
      <c r="E188" s="62"/>
      <c r="F188" s="56"/>
      <c r="G188" s="56"/>
      <c r="H188" s="57"/>
      <c r="I188" s="63"/>
      <c r="J188" s="63"/>
      <c r="N188" s="54"/>
      <c r="O188" s="22"/>
      <c r="P188" s="217"/>
    </row>
    <row r="189" spans="2:16" s="55" customFormat="1" ht="30" customHeight="1">
      <c r="B189" s="53"/>
      <c r="C189" s="53"/>
      <c r="D189" s="53"/>
      <c r="E189" s="62"/>
      <c r="F189" s="56"/>
      <c r="G189" s="56"/>
      <c r="H189" s="57"/>
      <c r="I189" s="63"/>
      <c r="J189" s="63"/>
      <c r="N189" s="54"/>
      <c r="O189" s="22"/>
      <c r="P189" s="217"/>
    </row>
    <row r="190" spans="2:16" s="55" customFormat="1" ht="30" customHeight="1">
      <c r="B190" s="53"/>
      <c r="C190" s="53"/>
      <c r="D190" s="53"/>
      <c r="E190" s="62"/>
      <c r="F190" s="56"/>
      <c r="G190" s="56"/>
      <c r="H190" s="57"/>
      <c r="I190" s="63"/>
      <c r="J190" s="63"/>
      <c r="N190" s="54"/>
      <c r="O190" s="22"/>
      <c r="P190" s="217"/>
    </row>
    <row r="191" spans="2:16" s="55" customFormat="1" ht="30" customHeight="1">
      <c r="B191" s="53"/>
      <c r="C191" s="53"/>
      <c r="D191" s="53"/>
      <c r="E191" s="62"/>
      <c r="F191" s="56"/>
      <c r="G191" s="56"/>
      <c r="H191" s="57"/>
      <c r="I191" s="63"/>
      <c r="J191" s="63"/>
      <c r="N191" s="54"/>
      <c r="O191" s="22"/>
      <c r="P191" s="217"/>
    </row>
    <row r="192" spans="2:16" s="55" customFormat="1" ht="30" customHeight="1">
      <c r="B192" s="53"/>
      <c r="C192" s="53"/>
      <c r="D192" s="53"/>
      <c r="E192" s="62"/>
      <c r="F192" s="56"/>
      <c r="G192" s="56"/>
      <c r="H192" s="57"/>
      <c r="I192" s="63"/>
      <c r="J192" s="63"/>
      <c r="N192" s="54"/>
      <c r="O192" s="22"/>
      <c r="P192" s="217"/>
    </row>
    <row r="193" spans="2:16" s="55" customFormat="1" ht="30" customHeight="1">
      <c r="B193" s="53"/>
      <c r="C193" s="53"/>
      <c r="D193" s="53"/>
      <c r="E193" s="62"/>
      <c r="F193" s="56"/>
      <c r="G193" s="56"/>
      <c r="H193" s="57"/>
      <c r="I193" s="63"/>
      <c r="J193" s="63"/>
      <c r="N193" s="54"/>
      <c r="O193" s="22"/>
      <c r="P193" s="217"/>
    </row>
    <row r="194" spans="2:16" s="55" customFormat="1" ht="30" customHeight="1">
      <c r="B194" s="53"/>
      <c r="C194" s="53"/>
      <c r="D194" s="53"/>
      <c r="E194" s="62"/>
      <c r="F194" s="56"/>
      <c r="G194" s="56"/>
      <c r="H194" s="57"/>
      <c r="I194" s="63"/>
      <c r="J194" s="63"/>
      <c r="N194" s="54"/>
      <c r="O194" s="22"/>
      <c r="P194" s="217"/>
    </row>
    <row r="195" spans="2:16" s="55" customFormat="1" ht="30" customHeight="1">
      <c r="B195" s="53"/>
      <c r="C195" s="53"/>
      <c r="D195" s="53"/>
      <c r="E195" s="62"/>
      <c r="F195" s="56"/>
      <c r="G195" s="56"/>
      <c r="H195" s="57"/>
      <c r="I195" s="63"/>
      <c r="J195" s="63"/>
      <c r="N195" s="54"/>
      <c r="O195" s="22"/>
      <c r="P195" s="217"/>
    </row>
    <row r="196" spans="2:16" s="55" customFormat="1" ht="30" customHeight="1">
      <c r="B196" s="53"/>
      <c r="C196" s="53"/>
      <c r="D196" s="53"/>
      <c r="E196" s="62"/>
      <c r="F196" s="56"/>
      <c r="G196" s="56"/>
      <c r="H196" s="57"/>
      <c r="I196" s="63"/>
      <c r="J196" s="63"/>
      <c r="N196" s="54"/>
      <c r="O196" s="22"/>
      <c r="P196" s="217"/>
    </row>
    <row r="197" spans="2:16" s="55" customFormat="1" ht="30" customHeight="1">
      <c r="B197" s="53"/>
      <c r="C197" s="53"/>
      <c r="D197" s="53"/>
      <c r="E197" s="62"/>
      <c r="F197" s="56"/>
      <c r="G197" s="56"/>
      <c r="H197" s="57"/>
      <c r="I197" s="63"/>
      <c r="J197" s="63"/>
      <c r="N197" s="54"/>
      <c r="O197" s="22"/>
      <c r="P197" s="217"/>
    </row>
    <row r="198" spans="2:16" s="55" customFormat="1" ht="30" customHeight="1">
      <c r="B198" s="53"/>
      <c r="C198" s="53"/>
      <c r="D198" s="53"/>
      <c r="E198" s="62"/>
      <c r="F198" s="56"/>
      <c r="G198" s="56"/>
      <c r="H198" s="57"/>
      <c r="I198" s="63"/>
      <c r="J198" s="63"/>
      <c r="N198" s="54"/>
      <c r="O198" s="22"/>
      <c r="P198" s="217"/>
    </row>
    <row r="199" spans="2:16" s="55" customFormat="1" ht="30" customHeight="1">
      <c r="B199" s="53"/>
      <c r="C199" s="53"/>
      <c r="D199" s="53"/>
      <c r="E199" s="62"/>
      <c r="F199" s="56"/>
      <c r="G199" s="56"/>
      <c r="H199" s="57"/>
      <c r="I199" s="63"/>
      <c r="J199" s="63"/>
      <c r="N199" s="54"/>
      <c r="O199" s="22"/>
      <c r="P199" s="217"/>
    </row>
    <row r="200" spans="2:16" s="55" customFormat="1" ht="30" customHeight="1">
      <c r="B200" s="53"/>
      <c r="C200" s="53"/>
      <c r="D200" s="53"/>
      <c r="E200" s="62"/>
      <c r="F200" s="56"/>
      <c r="G200" s="56"/>
      <c r="H200" s="57"/>
      <c r="I200" s="63"/>
      <c r="J200" s="63"/>
      <c r="N200" s="54"/>
      <c r="O200" s="22"/>
      <c r="P200" s="217"/>
    </row>
    <row r="201" spans="2:16" s="55" customFormat="1" ht="30" customHeight="1">
      <c r="B201" s="53"/>
      <c r="C201" s="53"/>
      <c r="D201" s="53"/>
      <c r="E201" s="62"/>
      <c r="F201" s="56"/>
      <c r="G201" s="56"/>
      <c r="H201" s="57"/>
      <c r="I201" s="63"/>
      <c r="J201" s="63"/>
      <c r="N201" s="54"/>
      <c r="O201" s="22"/>
      <c r="P201" s="217"/>
    </row>
    <row r="202" spans="2:16" s="55" customFormat="1" ht="30" customHeight="1">
      <c r="B202" s="53"/>
      <c r="C202" s="53"/>
      <c r="D202" s="53"/>
      <c r="E202" s="62"/>
      <c r="F202" s="56"/>
      <c r="G202" s="56"/>
      <c r="H202" s="57"/>
      <c r="I202" s="63"/>
      <c r="J202" s="63"/>
      <c r="N202" s="54"/>
      <c r="O202" s="22"/>
      <c r="P202" s="217"/>
    </row>
    <row r="203" spans="2:16" s="55" customFormat="1" ht="30" customHeight="1">
      <c r="B203" s="53"/>
      <c r="C203" s="53"/>
      <c r="D203" s="53"/>
      <c r="E203" s="62"/>
      <c r="F203" s="56"/>
      <c r="G203" s="56"/>
      <c r="H203" s="57"/>
      <c r="I203" s="63"/>
      <c r="J203" s="63"/>
      <c r="N203" s="54"/>
      <c r="O203" s="22"/>
      <c r="P203" s="217"/>
    </row>
    <row r="204" spans="2:16" s="55" customFormat="1" ht="30" customHeight="1">
      <c r="B204" s="53"/>
      <c r="C204" s="53"/>
      <c r="D204" s="53"/>
      <c r="E204" s="62"/>
      <c r="F204" s="56"/>
      <c r="G204" s="56"/>
      <c r="H204" s="57"/>
      <c r="I204" s="63"/>
      <c r="J204" s="63"/>
      <c r="N204" s="54"/>
      <c r="O204" s="22"/>
      <c r="P204" s="217"/>
    </row>
    <row r="205" spans="2:16" s="55" customFormat="1" ht="30" customHeight="1">
      <c r="B205" s="53"/>
      <c r="C205" s="53"/>
      <c r="D205" s="53"/>
      <c r="E205" s="62"/>
      <c r="F205" s="56"/>
      <c r="G205" s="56"/>
      <c r="H205" s="57"/>
      <c r="I205" s="63"/>
      <c r="J205" s="63"/>
      <c r="N205" s="54"/>
      <c r="O205" s="22"/>
      <c r="P205" s="217"/>
    </row>
    <row r="206" spans="2:16" s="55" customFormat="1" ht="30" customHeight="1">
      <c r="B206" s="53"/>
      <c r="C206" s="53"/>
      <c r="D206" s="53"/>
      <c r="E206" s="62"/>
      <c r="F206" s="56"/>
      <c r="G206" s="56"/>
      <c r="H206" s="57"/>
      <c r="I206" s="63"/>
      <c r="J206" s="63"/>
      <c r="N206" s="54"/>
      <c r="O206" s="22"/>
      <c r="P206" s="217"/>
    </row>
    <row r="207" spans="2:16" s="55" customFormat="1" ht="30" customHeight="1">
      <c r="B207" s="53"/>
      <c r="C207" s="53"/>
      <c r="D207" s="53"/>
      <c r="E207" s="62"/>
      <c r="F207" s="56"/>
      <c r="G207" s="56"/>
      <c r="H207" s="57"/>
      <c r="I207" s="63"/>
      <c r="J207" s="63"/>
      <c r="N207" s="54"/>
      <c r="O207" s="22"/>
      <c r="P207" s="217"/>
    </row>
    <row r="208" spans="2:16" s="55" customFormat="1" ht="30" customHeight="1">
      <c r="B208" s="53"/>
      <c r="C208" s="53"/>
      <c r="D208" s="53"/>
      <c r="E208" s="62"/>
      <c r="F208" s="56"/>
      <c r="G208" s="56"/>
      <c r="H208" s="57"/>
      <c r="I208" s="63"/>
      <c r="J208" s="63"/>
      <c r="N208" s="54"/>
      <c r="O208" s="22"/>
      <c r="P208" s="217"/>
    </row>
    <row r="209" spans="2:16" s="55" customFormat="1" ht="30" customHeight="1">
      <c r="B209" s="53"/>
      <c r="C209" s="53"/>
      <c r="D209" s="53"/>
      <c r="E209" s="62"/>
      <c r="F209" s="56"/>
      <c r="G209" s="56"/>
      <c r="H209" s="57"/>
      <c r="I209" s="63"/>
      <c r="J209" s="63"/>
      <c r="N209" s="54"/>
      <c r="O209" s="22"/>
      <c r="P209" s="217"/>
    </row>
    <row r="210" spans="2:16" s="55" customFormat="1" ht="30" customHeight="1">
      <c r="B210" s="53"/>
      <c r="C210" s="53"/>
      <c r="D210" s="53"/>
      <c r="E210" s="62"/>
      <c r="F210" s="56"/>
      <c r="G210" s="56"/>
      <c r="H210" s="57"/>
      <c r="I210" s="63"/>
      <c r="J210" s="63"/>
      <c r="N210" s="54"/>
      <c r="O210" s="22"/>
      <c r="P210" s="217"/>
    </row>
    <row r="211" spans="2:16" s="55" customFormat="1" ht="30" customHeight="1">
      <c r="B211" s="53"/>
      <c r="C211" s="53"/>
      <c r="D211" s="53"/>
      <c r="E211" s="62"/>
      <c r="F211" s="56"/>
      <c r="G211" s="56"/>
      <c r="H211" s="57"/>
      <c r="I211" s="63"/>
      <c r="J211" s="63"/>
      <c r="N211" s="54"/>
      <c r="O211" s="22"/>
      <c r="P211" s="217"/>
    </row>
    <row r="212" spans="2:16" s="55" customFormat="1" ht="30" customHeight="1">
      <c r="B212" s="53"/>
      <c r="C212" s="53"/>
      <c r="D212" s="53"/>
      <c r="E212" s="62"/>
      <c r="F212" s="56"/>
      <c r="G212" s="56"/>
      <c r="H212" s="57"/>
      <c r="I212" s="63"/>
      <c r="J212" s="63"/>
      <c r="N212" s="54"/>
      <c r="O212" s="22"/>
      <c r="P212" s="217"/>
    </row>
    <row r="213" spans="2:16" s="55" customFormat="1" ht="30" customHeight="1">
      <c r="B213" s="53"/>
      <c r="C213" s="53"/>
      <c r="D213" s="53"/>
      <c r="E213" s="62"/>
      <c r="F213" s="56"/>
      <c r="G213" s="56"/>
      <c r="H213" s="57"/>
      <c r="I213" s="63"/>
      <c r="J213" s="63"/>
      <c r="N213" s="54"/>
      <c r="O213" s="22"/>
      <c r="P213" s="217"/>
    </row>
    <row r="214" spans="2:16" s="55" customFormat="1" ht="30" customHeight="1">
      <c r="B214" s="53"/>
      <c r="C214" s="53"/>
      <c r="D214" s="53"/>
      <c r="E214" s="62"/>
      <c r="F214" s="56"/>
      <c r="G214" s="56"/>
      <c r="H214" s="57"/>
      <c r="I214" s="63"/>
      <c r="J214" s="63"/>
      <c r="N214" s="54"/>
      <c r="O214" s="22"/>
      <c r="P214" s="217"/>
    </row>
    <row r="215" spans="2:16" s="55" customFormat="1" ht="30" customHeight="1">
      <c r="B215" s="53"/>
      <c r="C215" s="53"/>
      <c r="D215" s="53"/>
      <c r="E215" s="62"/>
      <c r="F215" s="56"/>
      <c r="G215" s="56"/>
      <c r="H215" s="57"/>
      <c r="I215" s="63"/>
      <c r="J215" s="63"/>
      <c r="N215" s="54"/>
      <c r="O215" s="22"/>
      <c r="P215" s="217"/>
    </row>
    <row r="216" spans="2:16" s="55" customFormat="1" ht="30" customHeight="1">
      <c r="B216" s="53"/>
      <c r="C216" s="53"/>
      <c r="D216" s="53"/>
      <c r="E216" s="62"/>
      <c r="F216" s="56"/>
      <c r="G216" s="56"/>
      <c r="H216" s="57"/>
      <c r="I216" s="63"/>
      <c r="J216" s="63"/>
      <c r="N216" s="54"/>
      <c r="O216" s="22"/>
      <c r="P216" s="217"/>
    </row>
    <row r="217" spans="2:16" s="55" customFormat="1" ht="30" customHeight="1">
      <c r="B217" s="53"/>
      <c r="C217" s="53"/>
      <c r="D217" s="53"/>
      <c r="E217" s="62"/>
      <c r="F217" s="56"/>
      <c r="G217" s="56"/>
      <c r="H217" s="57"/>
      <c r="I217" s="63"/>
      <c r="J217" s="63"/>
      <c r="N217" s="54"/>
      <c r="O217" s="22"/>
      <c r="P217" s="217"/>
    </row>
    <row r="218" spans="2:16" s="55" customFormat="1" ht="30" customHeight="1">
      <c r="B218" s="53"/>
      <c r="C218" s="53"/>
      <c r="D218" s="53"/>
      <c r="E218" s="62"/>
      <c r="F218" s="56"/>
      <c r="G218" s="56"/>
      <c r="H218" s="57"/>
      <c r="I218" s="63"/>
      <c r="J218" s="63"/>
      <c r="N218" s="54"/>
      <c r="O218" s="22"/>
      <c r="P218" s="217"/>
    </row>
    <row r="219" spans="2:16" s="55" customFormat="1" ht="30" customHeight="1">
      <c r="B219" s="53"/>
      <c r="C219" s="53"/>
      <c r="D219" s="53"/>
      <c r="E219" s="62"/>
      <c r="F219" s="56"/>
      <c r="G219" s="56"/>
      <c r="H219" s="57"/>
      <c r="I219" s="63"/>
      <c r="J219" s="63"/>
      <c r="N219" s="54"/>
      <c r="O219" s="22"/>
      <c r="P219" s="217"/>
    </row>
    <row r="220" spans="2:16" s="55" customFormat="1" ht="30" customHeight="1">
      <c r="B220" s="53"/>
      <c r="C220" s="53"/>
      <c r="D220" s="53"/>
      <c r="E220" s="62"/>
      <c r="F220" s="56"/>
      <c r="G220" s="56"/>
      <c r="H220" s="57"/>
      <c r="I220" s="63"/>
      <c r="J220" s="63"/>
      <c r="N220" s="54"/>
      <c r="O220" s="22"/>
      <c r="P220" s="217"/>
    </row>
    <row r="221" spans="2:16" s="55" customFormat="1" ht="30" customHeight="1">
      <c r="B221" s="53"/>
      <c r="C221" s="53"/>
      <c r="D221" s="53"/>
      <c r="E221" s="62"/>
      <c r="F221" s="56"/>
      <c r="G221" s="56"/>
      <c r="H221" s="57"/>
      <c r="I221" s="63"/>
      <c r="J221" s="63"/>
      <c r="N221" s="54"/>
      <c r="O221" s="22"/>
      <c r="P221" s="217"/>
    </row>
    <row r="222" spans="2:16" s="55" customFormat="1" ht="30" customHeight="1">
      <c r="B222" s="53"/>
      <c r="C222" s="53"/>
      <c r="D222" s="53"/>
      <c r="E222" s="62"/>
      <c r="F222" s="56"/>
      <c r="G222" s="56"/>
      <c r="H222" s="57"/>
      <c r="I222" s="63"/>
      <c r="J222" s="63"/>
      <c r="N222" s="54"/>
      <c r="O222" s="22"/>
      <c r="P222" s="217"/>
    </row>
    <row r="223" spans="2:16" s="55" customFormat="1" ht="30" customHeight="1">
      <c r="B223" s="53"/>
      <c r="C223" s="53"/>
      <c r="D223" s="53"/>
      <c r="E223" s="62"/>
      <c r="F223" s="56"/>
      <c r="G223" s="56"/>
      <c r="H223" s="57"/>
      <c r="I223" s="63"/>
      <c r="J223" s="63"/>
      <c r="N223" s="54"/>
      <c r="O223" s="22"/>
      <c r="P223" s="217"/>
    </row>
    <row r="224" spans="2:16" s="55" customFormat="1" ht="30" customHeight="1">
      <c r="B224" s="53"/>
      <c r="C224" s="53"/>
      <c r="D224" s="53"/>
      <c r="E224" s="62"/>
      <c r="F224" s="56"/>
      <c r="G224" s="56"/>
      <c r="H224" s="57"/>
      <c r="I224" s="63"/>
      <c r="J224" s="63"/>
      <c r="N224" s="54"/>
      <c r="O224" s="22"/>
      <c r="P224" s="217"/>
    </row>
    <row r="225" spans="2:16" s="55" customFormat="1" ht="30" customHeight="1">
      <c r="B225" s="53"/>
      <c r="C225" s="53"/>
      <c r="D225" s="53"/>
      <c r="E225" s="62"/>
      <c r="F225" s="56"/>
      <c r="G225" s="56"/>
      <c r="H225" s="57"/>
      <c r="I225" s="63"/>
      <c r="J225" s="63"/>
      <c r="N225" s="54"/>
      <c r="O225" s="22"/>
      <c r="P225" s="217"/>
    </row>
    <row r="226" spans="2:16" s="55" customFormat="1" ht="30" customHeight="1">
      <c r="B226" s="53"/>
      <c r="C226" s="53"/>
      <c r="D226" s="53"/>
      <c r="E226" s="62"/>
      <c r="F226" s="56"/>
      <c r="G226" s="56"/>
      <c r="H226" s="57"/>
      <c r="I226" s="63"/>
      <c r="J226" s="63"/>
      <c r="N226" s="54"/>
      <c r="O226" s="22"/>
      <c r="P226" s="217"/>
    </row>
    <row r="227" spans="2:16" s="55" customFormat="1" ht="30" customHeight="1">
      <c r="B227" s="53"/>
      <c r="C227" s="53"/>
      <c r="D227" s="53"/>
      <c r="E227" s="62"/>
      <c r="F227" s="56"/>
      <c r="G227" s="56"/>
      <c r="H227" s="57"/>
      <c r="I227" s="63"/>
      <c r="J227" s="63"/>
      <c r="N227" s="54"/>
      <c r="O227" s="22"/>
      <c r="P227" s="217"/>
    </row>
    <row r="228" spans="2:16" s="55" customFormat="1" ht="30" customHeight="1">
      <c r="B228" s="53"/>
      <c r="C228" s="53"/>
      <c r="D228" s="53"/>
      <c r="E228" s="62"/>
      <c r="F228" s="56"/>
      <c r="G228" s="56"/>
      <c r="H228" s="57"/>
      <c r="I228" s="63"/>
      <c r="J228" s="63"/>
      <c r="N228" s="54"/>
      <c r="O228" s="22"/>
      <c r="P228" s="217"/>
    </row>
    <row r="229" spans="2:16" s="55" customFormat="1" ht="30" customHeight="1">
      <c r="B229" s="53"/>
      <c r="C229" s="53"/>
      <c r="D229" s="53"/>
      <c r="E229" s="62"/>
      <c r="F229" s="56"/>
      <c r="G229" s="56"/>
      <c r="H229" s="57"/>
      <c r="I229" s="63"/>
      <c r="J229" s="63"/>
      <c r="N229" s="54"/>
      <c r="O229" s="22"/>
      <c r="P229" s="217"/>
    </row>
    <row r="230" spans="2:16" s="55" customFormat="1" ht="30" customHeight="1">
      <c r="B230" s="53"/>
      <c r="C230" s="53"/>
      <c r="D230" s="53"/>
      <c r="E230" s="62"/>
      <c r="F230" s="56"/>
      <c r="G230" s="56"/>
      <c r="H230" s="57"/>
      <c r="I230" s="63"/>
      <c r="J230" s="63"/>
      <c r="N230" s="54"/>
      <c r="O230" s="22"/>
      <c r="P230" s="217"/>
    </row>
    <row r="231" spans="2:16" s="55" customFormat="1" ht="30" customHeight="1">
      <c r="B231" s="53"/>
      <c r="C231" s="53"/>
      <c r="D231" s="53"/>
      <c r="E231" s="62"/>
      <c r="F231" s="56"/>
      <c r="G231" s="56"/>
      <c r="H231" s="57"/>
      <c r="I231" s="63"/>
      <c r="J231" s="63"/>
      <c r="N231" s="54"/>
      <c r="O231" s="22"/>
      <c r="P231" s="217"/>
    </row>
    <row r="232" spans="2:16" s="55" customFormat="1" ht="30" customHeight="1">
      <c r="B232" s="53"/>
      <c r="C232" s="53"/>
      <c r="D232" s="53"/>
      <c r="E232" s="62"/>
      <c r="F232" s="56"/>
      <c r="G232" s="56"/>
      <c r="H232" s="57"/>
      <c r="I232" s="63"/>
      <c r="J232" s="63"/>
      <c r="N232" s="54"/>
      <c r="O232" s="22"/>
      <c r="P232" s="217"/>
    </row>
    <row r="233" spans="2:16" s="55" customFormat="1" ht="30" customHeight="1">
      <c r="B233" s="53"/>
      <c r="C233" s="53"/>
      <c r="D233" s="53"/>
      <c r="E233" s="62"/>
      <c r="F233" s="56"/>
      <c r="G233" s="56"/>
      <c r="H233" s="57"/>
      <c r="I233" s="63"/>
      <c r="J233" s="63"/>
      <c r="N233" s="54"/>
      <c r="O233" s="22"/>
      <c r="P233" s="217"/>
    </row>
    <row r="234" spans="2:16" s="55" customFormat="1" ht="30" customHeight="1">
      <c r="B234" s="53"/>
      <c r="C234" s="53"/>
      <c r="D234" s="53"/>
      <c r="E234" s="62"/>
      <c r="F234" s="56"/>
      <c r="G234" s="56"/>
      <c r="H234" s="57"/>
      <c r="I234" s="63"/>
      <c r="J234" s="63"/>
      <c r="N234" s="54"/>
      <c r="O234" s="22"/>
      <c r="P234" s="217"/>
    </row>
    <row r="235" spans="2:16" s="55" customFormat="1" ht="30" customHeight="1">
      <c r="B235" s="53"/>
      <c r="C235" s="53"/>
      <c r="D235" s="53"/>
      <c r="E235" s="62"/>
      <c r="F235" s="56"/>
      <c r="G235" s="56"/>
      <c r="H235" s="57"/>
      <c r="I235" s="63"/>
      <c r="J235" s="63"/>
      <c r="N235" s="54"/>
      <c r="O235" s="22"/>
      <c r="P235" s="217"/>
    </row>
    <row r="236" spans="2:16" s="55" customFormat="1" ht="30" customHeight="1">
      <c r="B236" s="53"/>
      <c r="C236" s="53"/>
      <c r="D236" s="53"/>
      <c r="E236" s="62"/>
      <c r="F236" s="56"/>
      <c r="G236" s="56"/>
      <c r="H236" s="57"/>
      <c r="I236" s="63"/>
      <c r="J236" s="63"/>
      <c r="N236" s="54"/>
      <c r="O236" s="22"/>
      <c r="P236" s="217"/>
    </row>
    <row r="237" spans="2:16" s="55" customFormat="1" ht="30" customHeight="1">
      <c r="B237" s="53"/>
      <c r="C237" s="53"/>
      <c r="D237" s="53"/>
      <c r="E237" s="62"/>
      <c r="F237" s="56"/>
      <c r="G237" s="56"/>
      <c r="H237" s="57"/>
      <c r="I237" s="63"/>
      <c r="J237" s="63"/>
      <c r="N237" s="54"/>
      <c r="O237" s="22"/>
      <c r="P237" s="217"/>
    </row>
    <row r="238" spans="2:16" s="55" customFormat="1" ht="30" customHeight="1">
      <c r="B238" s="53"/>
      <c r="C238" s="53"/>
      <c r="D238" s="53"/>
      <c r="E238" s="62"/>
      <c r="F238" s="56"/>
      <c r="G238" s="56"/>
      <c r="H238" s="57"/>
      <c r="I238" s="63"/>
      <c r="J238" s="63"/>
      <c r="N238" s="54"/>
      <c r="O238" s="22"/>
      <c r="P238" s="217"/>
    </row>
    <row r="239" spans="2:16" s="55" customFormat="1" ht="30" customHeight="1">
      <c r="B239" s="53"/>
      <c r="C239" s="53"/>
      <c r="D239" s="53"/>
      <c r="E239" s="62"/>
      <c r="F239" s="56"/>
      <c r="G239" s="56"/>
      <c r="H239" s="57"/>
      <c r="I239" s="63"/>
      <c r="J239" s="63"/>
      <c r="N239" s="54"/>
      <c r="O239" s="22"/>
      <c r="P239" s="217"/>
    </row>
    <row r="240" spans="2:16" s="55" customFormat="1" ht="30" customHeight="1">
      <c r="B240" s="53"/>
      <c r="C240" s="53"/>
      <c r="D240" s="53"/>
      <c r="E240" s="62"/>
      <c r="F240" s="56"/>
      <c r="G240" s="56"/>
      <c r="H240" s="57"/>
      <c r="I240" s="63"/>
      <c r="J240" s="63"/>
      <c r="N240" s="54"/>
      <c r="O240" s="22"/>
      <c r="P240" s="217"/>
    </row>
    <row r="241" spans="2:16" s="55" customFormat="1" ht="30" customHeight="1">
      <c r="B241" s="53"/>
      <c r="C241" s="53"/>
      <c r="D241" s="53"/>
      <c r="E241" s="62"/>
      <c r="F241" s="56"/>
      <c r="G241" s="56"/>
      <c r="H241" s="57"/>
      <c r="I241" s="63"/>
      <c r="J241" s="63"/>
      <c r="N241" s="54"/>
      <c r="O241" s="22"/>
      <c r="P241" s="217"/>
    </row>
    <row r="242" spans="2:16" s="55" customFormat="1" ht="30" customHeight="1">
      <c r="B242" s="53"/>
      <c r="C242" s="53"/>
      <c r="D242" s="53"/>
      <c r="E242" s="62"/>
      <c r="F242" s="56"/>
      <c r="G242" s="56"/>
      <c r="H242" s="57"/>
      <c r="I242" s="63"/>
      <c r="J242" s="63"/>
      <c r="N242" s="54"/>
      <c r="O242" s="22"/>
      <c r="P242" s="217"/>
    </row>
    <row r="243" spans="2:16" s="55" customFormat="1" ht="30" customHeight="1">
      <c r="B243" s="53"/>
      <c r="C243" s="53"/>
      <c r="D243" s="53"/>
      <c r="E243" s="62"/>
      <c r="F243" s="56"/>
      <c r="G243" s="56"/>
      <c r="H243" s="57"/>
      <c r="I243" s="63"/>
      <c r="J243" s="63"/>
      <c r="N243" s="54"/>
      <c r="O243" s="22"/>
      <c r="P243" s="217"/>
    </row>
    <row r="244" spans="2:16" s="55" customFormat="1" ht="30" customHeight="1">
      <c r="B244" s="53"/>
      <c r="C244" s="53"/>
      <c r="D244" s="53"/>
      <c r="E244" s="62"/>
      <c r="F244" s="56"/>
      <c r="G244" s="56"/>
      <c r="H244" s="57"/>
      <c r="I244" s="63"/>
      <c r="J244" s="63"/>
      <c r="N244" s="54"/>
      <c r="O244" s="22"/>
      <c r="P244" s="217"/>
    </row>
    <row r="245" spans="2:16" s="55" customFormat="1" ht="30" customHeight="1">
      <c r="B245" s="53"/>
      <c r="C245" s="53"/>
      <c r="D245" s="53"/>
      <c r="E245" s="62"/>
      <c r="F245" s="56"/>
      <c r="G245" s="56"/>
      <c r="H245" s="57"/>
      <c r="I245" s="63"/>
      <c r="J245" s="63"/>
      <c r="N245" s="54"/>
      <c r="O245" s="22"/>
      <c r="P245" s="217"/>
    </row>
    <row r="246" spans="2:16" s="55" customFormat="1" ht="30" customHeight="1">
      <c r="B246" s="53"/>
      <c r="C246" s="53"/>
      <c r="D246" s="53"/>
      <c r="E246" s="62"/>
      <c r="F246" s="56"/>
      <c r="G246" s="56"/>
      <c r="H246" s="57"/>
      <c r="I246" s="63"/>
      <c r="J246" s="63"/>
      <c r="N246" s="54"/>
      <c r="O246" s="22"/>
      <c r="P246" s="217"/>
    </row>
    <row r="247" spans="2:16" s="55" customFormat="1" ht="30" customHeight="1">
      <c r="B247" s="53"/>
      <c r="C247" s="53"/>
      <c r="D247" s="53"/>
      <c r="E247" s="62"/>
      <c r="F247" s="56"/>
      <c r="G247" s="56"/>
      <c r="H247" s="57"/>
      <c r="I247" s="63"/>
      <c r="J247" s="63"/>
      <c r="N247" s="54"/>
      <c r="O247" s="22"/>
      <c r="P247" s="217"/>
    </row>
    <row r="248" spans="2:16" s="55" customFormat="1" ht="30" customHeight="1">
      <c r="B248" s="53"/>
      <c r="C248" s="53"/>
      <c r="D248" s="53"/>
      <c r="E248" s="62"/>
      <c r="F248" s="56"/>
      <c r="G248" s="56"/>
      <c r="H248" s="57"/>
      <c r="I248" s="63"/>
      <c r="J248" s="63"/>
      <c r="N248" s="54"/>
      <c r="O248" s="22"/>
      <c r="P248" s="217"/>
    </row>
    <row r="249" spans="2:16" s="55" customFormat="1" ht="30" customHeight="1">
      <c r="B249" s="53"/>
      <c r="C249" s="53"/>
      <c r="D249" s="53"/>
      <c r="E249" s="62"/>
      <c r="F249" s="56"/>
      <c r="G249" s="56"/>
      <c r="H249" s="57"/>
      <c r="I249" s="63"/>
      <c r="J249" s="63"/>
      <c r="N249" s="54"/>
      <c r="O249" s="22"/>
      <c r="P249" s="217"/>
    </row>
    <row r="250" spans="2:16" s="55" customFormat="1" ht="30" customHeight="1">
      <c r="B250" s="53"/>
      <c r="C250" s="53"/>
      <c r="D250" s="53"/>
      <c r="E250" s="62"/>
      <c r="F250" s="56"/>
      <c r="G250" s="56"/>
      <c r="H250" s="57"/>
      <c r="I250" s="63"/>
      <c r="J250" s="63"/>
      <c r="N250" s="54"/>
      <c r="O250" s="22"/>
      <c r="P250" s="217"/>
    </row>
    <row r="251" spans="2:16" s="55" customFormat="1" ht="30" customHeight="1">
      <c r="B251" s="53"/>
      <c r="C251" s="53"/>
      <c r="D251" s="53"/>
      <c r="E251" s="62"/>
      <c r="F251" s="56"/>
      <c r="G251" s="56"/>
      <c r="H251" s="57"/>
      <c r="I251" s="63"/>
      <c r="J251" s="63"/>
      <c r="N251" s="54"/>
      <c r="O251" s="22"/>
      <c r="P251" s="217"/>
    </row>
    <row r="252" spans="2:16" s="55" customFormat="1" ht="30" customHeight="1">
      <c r="B252" s="53"/>
      <c r="C252" s="53"/>
      <c r="D252" s="53"/>
      <c r="E252" s="62"/>
      <c r="F252" s="56"/>
      <c r="G252" s="56"/>
      <c r="H252" s="57"/>
      <c r="I252" s="63"/>
      <c r="J252" s="63"/>
      <c r="N252" s="54"/>
      <c r="O252" s="22"/>
      <c r="P252" s="217"/>
    </row>
    <row r="253" spans="2:16" s="55" customFormat="1" ht="30" customHeight="1">
      <c r="B253" s="53"/>
      <c r="C253" s="53"/>
      <c r="D253" s="53"/>
      <c r="E253" s="62"/>
      <c r="F253" s="56"/>
      <c r="G253" s="56"/>
      <c r="H253" s="57"/>
      <c r="I253" s="63"/>
      <c r="J253" s="63"/>
      <c r="N253" s="54"/>
      <c r="O253" s="22"/>
      <c r="P253" s="217"/>
    </row>
    <row r="254" spans="2:16" s="55" customFormat="1" ht="30" customHeight="1">
      <c r="B254" s="53"/>
      <c r="C254" s="53"/>
      <c r="D254" s="53"/>
      <c r="E254" s="62"/>
      <c r="F254" s="56"/>
      <c r="G254" s="56"/>
      <c r="H254" s="57"/>
      <c r="I254" s="63"/>
      <c r="J254" s="63"/>
      <c r="N254" s="54"/>
      <c r="O254" s="22"/>
      <c r="P254" s="217"/>
    </row>
    <row r="255" spans="2:16" s="55" customFormat="1" ht="30" customHeight="1">
      <c r="B255" s="53"/>
      <c r="C255" s="53"/>
      <c r="D255" s="53"/>
      <c r="E255" s="62"/>
      <c r="F255" s="56"/>
      <c r="G255" s="56"/>
      <c r="H255" s="57"/>
      <c r="I255" s="63"/>
      <c r="J255" s="63"/>
      <c r="N255" s="54"/>
      <c r="O255" s="22"/>
      <c r="P255" s="217"/>
    </row>
    <row r="256" spans="2:16" s="55" customFormat="1" ht="30" customHeight="1">
      <c r="B256" s="53"/>
      <c r="C256" s="53"/>
      <c r="D256" s="53"/>
      <c r="E256" s="62"/>
      <c r="F256" s="56"/>
      <c r="G256" s="56"/>
      <c r="H256" s="57"/>
      <c r="I256" s="63"/>
      <c r="J256" s="63"/>
      <c r="N256" s="54"/>
      <c r="O256" s="22"/>
      <c r="P256" s="217"/>
    </row>
    <row r="257" spans="2:16" s="55" customFormat="1" ht="30" customHeight="1">
      <c r="B257" s="53"/>
      <c r="C257" s="53"/>
      <c r="D257" s="53"/>
      <c r="E257" s="62"/>
      <c r="F257" s="56"/>
      <c r="G257" s="56"/>
      <c r="H257" s="57"/>
      <c r="I257" s="63"/>
      <c r="J257" s="63"/>
      <c r="N257" s="54"/>
      <c r="O257" s="22"/>
      <c r="P257" s="217"/>
    </row>
    <row r="258" spans="2:16" s="55" customFormat="1" ht="30" customHeight="1">
      <c r="B258" s="53"/>
      <c r="C258" s="53"/>
      <c r="D258" s="53"/>
      <c r="E258" s="62"/>
      <c r="F258" s="56"/>
      <c r="G258" s="56"/>
      <c r="H258" s="57"/>
      <c r="I258" s="63"/>
      <c r="J258" s="63"/>
      <c r="N258" s="54"/>
      <c r="O258" s="22"/>
      <c r="P258" s="217"/>
    </row>
    <row r="259" spans="2:16" s="55" customFormat="1" ht="30" customHeight="1">
      <c r="B259" s="53"/>
      <c r="C259" s="53"/>
      <c r="D259" s="53"/>
      <c r="E259" s="62"/>
      <c r="F259" s="56"/>
      <c r="G259" s="56"/>
      <c r="H259" s="57"/>
      <c r="I259" s="63"/>
      <c r="J259" s="63"/>
      <c r="N259" s="54"/>
      <c r="O259" s="22"/>
      <c r="P259" s="217"/>
    </row>
    <row r="260" spans="2:16" s="55" customFormat="1" ht="30" customHeight="1">
      <c r="B260" s="53"/>
      <c r="C260" s="53"/>
      <c r="D260" s="53"/>
      <c r="E260" s="62"/>
      <c r="F260" s="56"/>
      <c r="G260" s="56"/>
      <c r="H260" s="57"/>
      <c r="I260" s="63"/>
      <c r="J260" s="63"/>
      <c r="N260" s="54"/>
      <c r="O260" s="22"/>
      <c r="P260" s="217"/>
    </row>
    <row r="261" spans="2:16" s="55" customFormat="1" ht="30" customHeight="1">
      <c r="B261" s="53"/>
      <c r="C261" s="53"/>
      <c r="D261" s="53"/>
      <c r="E261" s="62"/>
      <c r="F261" s="56"/>
      <c r="G261" s="56"/>
      <c r="H261" s="57"/>
      <c r="I261" s="63"/>
      <c r="J261" s="63"/>
      <c r="N261" s="54"/>
      <c r="O261" s="22"/>
      <c r="P261" s="217"/>
    </row>
    <row r="262" spans="2:16" s="55" customFormat="1" ht="30" customHeight="1">
      <c r="B262" s="53"/>
      <c r="C262" s="53"/>
      <c r="D262" s="53"/>
      <c r="E262" s="62"/>
      <c r="F262" s="56"/>
      <c r="G262" s="56"/>
      <c r="H262" s="57"/>
      <c r="I262" s="63"/>
      <c r="J262" s="63"/>
      <c r="N262" s="54"/>
      <c r="O262" s="22"/>
      <c r="P262" s="217"/>
    </row>
    <row r="263" spans="2:16" s="55" customFormat="1" ht="30" customHeight="1">
      <c r="B263" s="53"/>
      <c r="C263" s="53"/>
      <c r="D263" s="53"/>
      <c r="E263" s="62"/>
      <c r="F263" s="56"/>
      <c r="G263" s="56"/>
      <c r="H263" s="57"/>
      <c r="I263" s="63"/>
      <c r="J263" s="63"/>
      <c r="N263" s="54"/>
      <c r="O263" s="22"/>
      <c r="P263" s="217"/>
    </row>
    <row r="264" spans="2:16" s="55" customFormat="1" ht="30" customHeight="1">
      <c r="B264" s="53"/>
      <c r="C264" s="53"/>
      <c r="D264" s="53"/>
      <c r="E264" s="62"/>
      <c r="F264" s="56"/>
      <c r="G264" s="56"/>
      <c r="H264" s="57"/>
      <c r="I264" s="63"/>
      <c r="J264" s="63"/>
      <c r="N264" s="54"/>
      <c r="O264" s="22"/>
      <c r="P264" s="217"/>
    </row>
    <row r="265" spans="2:16" s="55" customFormat="1" ht="30" customHeight="1">
      <c r="B265" s="53"/>
      <c r="C265" s="53"/>
      <c r="D265" s="53"/>
      <c r="E265" s="62"/>
      <c r="F265" s="56"/>
      <c r="G265" s="56"/>
      <c r="H265" s="57"/>
      <c r="I265" s="63"/>
      <c r="J265" s="63"/>
      <c r="N265" s="54"/>
      <c r="O265" s="22"/>
      <c r="P265" s="217"/>
    </row>
  </sheetData>
  <autoFilter ref="A3:Z150"/>
  <mergeCells count="3">
    <mergeCell ref="A150:G150"/>
    <mergeCell ref="A1:O1"/>
    <mergeCell ref="O2:P2"/>
  </mergeCells>
  <printOptions/>
  <pageMargins left="0.17" right="0.2" top="0.69" bottom="0.17" header="0.5" footer="0.17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N237"/>
  <sheetViews>
    <sheetView workbookViewId="0" topLeftCell="B1">
      <selection activeCell="E12" sqref="E12"/>
    </sheetView>
  </sheetViews>
  <sheetFormatPr defaultColWidth="9.00390625" defaultRowHeight="13.5"/>
  <cols>
    <col min="1" max="1" width="6.375" style="192" hidden="1" customWidth="1"/>
    <col min="2" max="2" width="11.875" style="192" customWidth="1"/>
    <col min="3" max="3" width="7.875" style="192" customWidth="1"/>
    <col min="4" max="4" width="8.50390625" style="192" bestFit="1" customWidth="1"/>
    <col min="5" max="5" width="57.375" style="193" customWidth="1"/>
    <col min="6" max="6" width="14.625" style="192" customWidth="1"/>
    <col min="7" max="7" width="13.125" style="194" customWidth="1"/>
    <col min="8" max="8" width="10.00390625" style="194" customWidth="1"/>
    <col min="9" max="9" width="7.125" style="192" customWidth="1"/>
    <col min="10" max="10" width="9.50390625" style="192" customWidth="1"/>
    <col min="11" max="11" width="7.25390625" style="192" customWidth="1"/>
    <col min="12" max="12" width="23.75390625" style="23" customWidth="1"/>
    <col min="13" max="13" width="21.25390625" style="195" customWidth="1"/>
    <col min="14" max="16384" width="9.00390625" style="191" customWidth="1"/>
  </cols>
  <sheetData>
    <row r="1" spans="1:14" ht="31.5" customHeight="1">
      <c r="A1" s="285" t="s">
        <v>1085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  <c r="N1"/>
    </row>
    <row r="2" spans="1:14" ht="10.5" customHeight="1">
      <c r="A2" s="233"/>
      <c r="B2" s="233"/>
      <c r="C2" s="233"/>
      <c r="D2" s="233"/>
      <c r="E2" s="234"/>
      <c r="F2" s="233"/>
      <c r="G2" s="242"/>
      <c r="H2" s="242"/>
      <c r="I2" s="233"/>
      <c r="J2" s="233"/>
      <c r="K2" s="233"/>
      <c r="N2"/>
    </row>
    <row r="3" spans="1:14" ht="20.25" customHeight="1">
      <c r="A3" s="233"/>
      <c r="B3" s="284"/>
      <c r="C3" s="284"/>
      <c r="D3" s="284"/>
      <c r="E3" s="41"/>
      <c r="F3" s="24"/>
      <c r="G3" s="25"/>
      <c r="H3" s="25"/>
      <c r="I3" s="25"/>
      <c r="J3" s="24"/>
      <c r="K3" s="26"/>
      <c r="L3" s="26"/>
      <c r="M3" s="196" t="s">
        <v>326</v>
      </c>
      <c r="N3"/>
    </row>
    <row r="4" spans="1:14" s="192" customFormat="1" ht="35.25" customHeight="1">
      <c r="A4" s="11" t="s">
        <v>1203</v>
      </c>
      <c r="B4" s="11" t="s">
        <v>1204</v>
      </c>
      <c r="C4" s="11" t="s">
        <v>1205</v>
      </c>
      <c r="D4" s="11" t="s">
        <v>1412</v>
      </c>
      <c r="E4" s="18" t="s">
        <v>1413</v>
      </c>
      <c r="F4" s="18" t="s">
        <v>1414</v>
      </c>
      <c r="G4" s="20" t="s">
        <v>1415</v>
      </c>
      <c r="H4" s="20" t="s">
        <v>1416</v>
      </c>
      <c r="I4" s="31" t="s">
        <v>1206</v>
      </c>
      <c r="J4" s="11" t="s">
        <v>1417</v>
      </c>
      <c r="K4" s="11" t="s">
        <v>1418</v>
      </c>
      <c r="L4" s="14" t="s">
        <v>1207</v>
      </c>
      <c r="M4" s="11" t="s">
        <v>1202</v>
      </c>
      <c r="N4"/>
    </row>
    <row r="5" spans="1:14" ht="30" customHeight="1">
      <c r="A5" s="113">
        <v>1</v>
      </c>
      <c r="B5" s="113" t="s">
        <v>879</v>
      </c>
      <c r="C5" s="113" t="s">
        <v>879</v>
      </c>
      <c r="D5" s="113" t="s">
        <v>948</v>
      </c>
      <c r="E5" s="122" t="s">
        <v>1208</v>
      </c>
      <c r="F5" s="113" t="s">
        <v>335</v>
      </c>
      <c r="G5" s="127">
        <v>169</v>
      </c>
      <c r="H5" s="127">
        <v>169</v>
      </c>
      <c r="I5" s="127" t="s">
        <v>1419</v>
      </c>
      <c r="J5" s="113" t="s">
        <v>1420</v>
      </c>
      <c r="K5" s="113" t="s">
        <v>1421</v>
      </c>
      <c r="L5" s="113" t="s">
        <v>361</v>
      </c>
      <c r="M5" s="197" t="s">
        <v>1209</v>
      </c>
      <c r="N5"/>
    </row>
    <row r="6" spans="1:14" s="15" customFormat="1" ht="30" customHeight="1">
      <c r="A6" s="113">
        <v>2</v>
      </c>
      <c r="B6" s="119" t="s">
        <v>879</v>
      </c>
      <c r="C6" s="113" t="s">
        <v>879</v>
      </c>
      <c r="D6" s="119" t="s">
        <v>1427</v>
      </c>
      <c r="E6" s="122" t="s">
        <v>1422</v>
      </c>
      <c r="F6" s="113" t="s">
        <v>866</v>
      </c>
      <c r="G6" s="118">
        <v>12200</v>
      </c>
      <c r="H6" s="118">
        <v>1000</v>
      </c>
      <c r="I6" s="118" t="s">
        <v>823</v>
      </c>
      <c r="J6" s="113" t="s">
        <v>341</v>
      </c>
      <c r="K6" s="119" t="s">
        <v>342</v>
      </c>
      <c r="L6" s="113" t="s">
        <v>1210</v>
      </c>
      <c r="M6" s="197" t="s">
        <v>352</v>
      </c>
      <c r="N6" s="16"/>
    </row>
    <row r="7" spans="1:14" s="15" customFormat="1" ht="30" customHeight="1">
      <c r="A7" s="113">
        <v>3</v>
      </c>
      <c r="B7" s="119" t="s">
        <v>879</v>
      </c>
      <c r="C7" s="113" t="s">
        <v>879</v>
      </c>
      <c r="D7" s="119" t="s">
        <v>1434</v>
      </c>
      <c r="E7" s="122" t="s">
        <v>1423</v>
      </c>
      <c r="F7" s="113" t="s">
        <v>1019</v>
      </c>
      <c r="G7" s="118">
        <v>50</v>
      </c>
      <c r="H7" s="118">
        <v>50</v>
      </c>
      <c r="I7" s="118" t="s">
        <v>333</v>
      </c>
      <c r="J7" s="113" t="s">
        <v>1211</v>
      </c>
      <c r="K7" s="119" t="s">
        <v>871</v>
      </c>
      <c r="L7" s="113" t="s">
        <v>872</v>
      </c>
      <c r="M7" s="122" t="s">
        <v>1212</v>
      </c>
      <c r="N7" s="16"/>
    </row>
    <row r="8" spans="1:14" s="15" customFormat="1" ht="30" customHeight="1">
      <c r="A8" s="113">
        <v>4</v>
      </c>
      <c r="B8" s="119" t="s">
        <v>879</v>
      </c>
      <c r="C8" s="119" t="s">
        <v>879</v>
      </c>
      <c r="D8" s="119" t="s">
        <v>860</v>
      </c>
      <c r="E8" s="122" t="s">
        <v>1213</v>
      </c>
      <c r="F8" s="113" t="s">
        <v>335</v>
      </c>
      <c r="G8" s="118">
        <v>110</v>
      </c>
      <c r="H8" s="118">
        <v>110</v>
      </c>
      <c r="I8" s="118" t="s">
        <v>333</v>
      </c>
      <c r="J8" s="113" t="s">
        <v>861</v>
      </c>
      <c r="K8" s="119" t="s">
        <v>881</v>
      </c>
      <c r="L8" s="113" t="s">
        <v>862</v>
      </c>
      <c r="M8" s="197" t="s">
        <v>1214</v>
      </c>
      <c r="N8" s="16"/>
    </row>
    <row r="9" spans="1:14" s="15" customFormat="1" ht="30" customHeight="1">
      <c r="A9" s="113">
        <v>5</v>
      </c>
      <c r="B9" s="119" t="s">
        <v>879</v>
      </c>
      <c r="C9" s="119" t="s">
        <v>879</v>
      </c>
      <c r="D9" s="119" t="s">
        <v>1434</v>
      </c>
      <c r="E9" s="122" t="s">
        <v>1215</v>
      </c>
      <c r="F9" s="113" t="s">
        <v>1019</v>
      </c>
      <c r="G9" s="118">
        <v>500</v>
      </c>
      <c r="H9" s="118">
        <v>500</v>
      </c>
      <c r="I9" s="118" t="s">
        <v>875</v>
      </c>
      <c r="J9" s="113" t="s">
        <v>1216</v>
      </c>
      <c r="K9" s="119" t="s">
        <v>878</v>
      </c>
      <c r="L9" s="113" t="s">
        <v>1004</v>
      </c>
      <c r="M9" s="122" t="s">
        <v>1217</v>
      </c>
      <c r="N9" s="16"/>
    </row>
    <row r="10" spans="1:14" s="15" customFormat="1" ht="30" customHeight="1">
      <c r="A10" s="113">
        <v>6</v>
      </c>
      <c r="B10" s="119" t="s">
        <v>879</v>
      </c>
      <c r="C10" s="119" t="s">
        <v>879</v>
      </c>
      <c r="D10" s="119" t="s">
        <v>860</v>
      </c>
      <c r="E10" s="122" t="s">
        <v>893</v>
      </c>
      <c r="F10" s="113" t="s">
        <v>335</v>
      </c>
      <c r="G10" s="118">
        <v>45</v>
      </c>
      <c r="H10" s="118">
        <v>45</v>
      </c>
      <c r="I10" s="118" t="s">
        <v>333</v>
      </c>
      <c r="J10" s="113" t="s">
        <v>861</v>
      </c>
      <c r="K10" s="119" t="s">
        <v>881</v>
      </c>
      <c r="L10" s="113" t="s">
        <v>862</v>
      </c>
      <c r="M10" s="197" t="s">
        <v>1218</v>
      </c>
      <c r="N10" s="16"/>
    </row>
    <row r="11" spans="1:14" ht="30" customHeight="1">
      <c r="A11" s="113">
        <v>7</v>
      </c>
      <c r="B11" s="119" t="s">
        <v>879</v>
      </c>
      <c r="C11" s="119" t="s">
        <v>879</v>
      </c>
      <c r="D11" s="119" t="s">
        <v>1434</v>
      </c>
      <c r="E11" s="122" t="s">
        <v>1219</v>
      </c>
      <c r="F11" s="113" t="s">
        <v>1019</v>
      </c>
      <c r="G11" s="118">
        <v>100</v>
      </c>
      <c r="H11" s="118">
        <v>100</v>
      </c>
      <c r="I11" s="118" t="s">
        <v>875</v>
      </c>
      <c r="J11" s="113" t="s">
        <v>337</v>
      </c>
      <c r="K11" s="119" t="s">
        <v>871</v>
      </c>
      <c r="L11" s="113" t="s">
        <v>872</v>
      </c>
      <c r="M11" s="197" t="s">
        <v>1220</v>
      </c>
      <c r="N11"/>
    </row>
    <row r="12" spans="1:14" ht="30" customHeight="1">
      <c r="A12" s="113">
        <v>8</v>
      </c>
      <c r="B12" s="119" t="s">
        <v>879</v>
      </c>
      <c r="C12" s="119" t="s">
        <v>879</v>
      </c>
      <c r="D12" s="119" t="s">
        <v>860</v>
      </c>
      <c r="E12" s="122" t="s">
        <v>1221</v>
      </c>
      <c r="F12" s="113" t="s">
        <v>335</v>
      </c>
      <c r="G12" s="118">
        <v>450</v>
      </c>
      <c r="H12" s="118">
        <v>450</v>
      </c>
      <c r="I12" s="118" t="s">
        <v>333</v>
      </c>
      <c r="J12" s="113" t="s">
        <v>861</v>
      </c>
      <c r="K12" s="119" t="s">
        <v>881</v>
      </c>
      <c r="L12" s="145" t="s">
        <v>862</v>
      </c>
      <c r="M12" s="197" t="s">
        <v>1222</v>
      </c>
      <c r="N12"/>
    </row>
    <row r="13" spans="1:14" ht="30" customHeight="1">
      <c r="A13" s="113">
        <v>9</v>
      </c>
      <c r="B13" s="119" t="s">
        <v>879</v>
      </c>
      <c r="C13" s="119" t="s">
        <v>879</v>
      </c>
      <c r="D13" s="119" t="s">
        <v>1421</v>
      </c>
      <c r="E13" s="116" t="s">
        <v>1223</v>
      </c>
      <c r="F13" s="119" t="s">
        <v>1424</v>
      </c>
      <c r="G13" s="118">
        <v>19</v>
      </c>
      <c r="H13" s="118" t="s">
        <v>1224</v>
      </c>
      <c r="I13" s="119" t="s">
        <v>1419</v>
      </c>
      <c r="J13" s="119" t="s">
        <v>1420</v>
      </c>
      <c r="K13" s="119" t="s">
        <v>1421</v>
      </c>
      <c r="L13" s="146" t="s">
        <v>1225</v>
      </c>
      <c r="M13" s="122" t="s">
        <v>1226</v>
      </c>
      <c r="N13"/>
    </row>
    <row r="14" spans="1:13" s="7" customFormat="1" ht="30" customHeight="1">
      <c r="A14" s="113">
        <v>10</v>
      </c>
      <c r="B14" s="119" t="s">
        <v>879</v>
      </c>
      <c r="C14" s="119" t="s">
        <v>1006</v>
      </c>
      <c r="D14" s="119" t="s">
        <v>912</v>
      </c>
      <c r="E14" s="122" t="s">
        <v>1227</v>
      </c>
      <c r="F14" s="113" t="s">
        <v>1424</v>
      </c>
      <c r="G14" s="144">
        <v>402</v>
      </c>
      <c r="H14" s="144">
        <v>400</v>
      </c>
      <c r="I14" s="119" t="s">
        <v>340</v>
      </c>
      <c r="J14" s="113" t="s">
        <v>338</v>
      </c>
      <c r="K14" s="119" t="s">
        <v>1421</v>
      </c>
      <c r="L14" s="158" t="s">
        <v>812</v>
      </c>
      <c r="M14" s="197" t="s">
        <v>1228</v>
      </c>
    </row>
    <row r="15" spans="1:14" ht="34.5" customHeight="1">
      <c r="A15" s="113">
        <v>11</v>
      </c>
      <c r="B15" s="119" t="s">
        <v>879</v>
      </c>
      <c r="C15" s="119" t="s">
        <v>1006</v>
      </c>
      <c r="D15" s="119" t="s">
        <v>360</v>
      </c>
      <c r="E15" s="122" t="s">
        <v>1229</v>
      </c>
      <c r="F15" s="113" t="s">
        <v>1230</v>
      </c>
      <c r="G15" s="144">
        <v>509</v>
      </c>
      <c r="H15" s="144">
        <v>400</v>
      </c>
      <c r="I15" s="119" t="s">
        <v>340</v>
      </c>
      <c r="J15" s="113" t="s">
        <v>338</v>
      </c>
      <c r="K15" s="119" t="s">
        <v>1421</v>
      </c>
      <c r="L15" s="158" t="s">
        <v>812</v>
      </c>
      <c r="M15" s="197" t="s">
        <v>1231</v>
      </c>
      <c r="N15"/>
    </row>
    <row r="16" spans="1:14" ht="30" customHeight="1">
      <c r="A16" s="113">
        <v>12</v>
      </c>
      <c r="B16" s="119" t="s">
        <v>1232</v>
      </c>
      <c r="C16" s="119" t="s">
        <v>1006</v>
      </c>
      <c r="D16" s="119" t="s">
        <v>1434</v>
      </c>
      <c r="E16" s="122" t="s">
        <v>1233</v>
      </c>
      <c r="F16" s="113" t="s">
        <v>1424</v>
      </c>
      <c r="G16" s="118">
        <v>100</v>
      </c>
      <c r="H16" s="118">
        <v>100</v>
      </c>
      <c r="I16" s="119" t="s">
        <v>875</v>
      </c>
      <c r="J16" s="119" t="s">
        <v>1407</v>
      </c>
      <c r="K16" s="119" t="s">
        <v>1425</v>
      </c>
      <c r="L16" s="145" t="s">
        <v>1426</v>
      </c>
      <c r="M16" s="122" t="s">
        <v>1234</v>
      </c>
      <c r="N16"/>
    </row>
    <row r="17" spans="1:14" ht="30" customHeight="1">
      <c r="A17" s="113">
        <v>13</v>
      </c>
      <c r="B17" s="119" t="s">
        <v>357</v>
      </c>
      <c r="C17" s="119" t="s">
        <v>1006</v>
      </c>
      <c r="D17" s="119" t="s">
        <v>1427</v>
      </c>
      <c r="E17" s="122" t="s">
        <v>884</v>
      </c>
      <c r="F17" s="113" t="s">
        <v>866</v>
      </c>
      <c r="G17" s="118">
        <v>6900</v>
      </c>
      <c r="H17" s="118">
        <v>1200</v>
      </c>
      <c r="I17" s="118" t="s">
        <v>868</v>
      </c>
      <c r="J17" s="113" t="s">
        <v>861</v>
      </c>
      <c r="K17" s="119" t="s">
        <v>878</v>
      </c>
      <c r="L17" s="113" t="s">
        <v>1004</v>
      </c>
      <c r="M17" s="197" t="s">
        <v>1235</v>
      </c>
      <c r="N17"/>
    </row>
    <row r="18" spans="1:13" s="7" customFormat="1" ht="30" customHeight="1">
      <c r="A18" s="113">
        <v>14</v>
      </c>
      <c r="B18" s="119" t="s">
        <v>339</v>
      </c>
      <c r="C18" s="119" t="s">
        <v>1006</v>
      </c>
      <c r="D18" s="119" t="s">
        <v>1427</v>
      </c>
      <c r="E18" s="122" t="s">
        <v>883</v>
      </c>
      <c r="F18" s="113" t="s">
        <v>866</v>
      </c>
      <c r="G18" s="118">
        <v>4600</v>
      </c>
      <c r="H18" s="118">
        <v>820</v>
      </c>
      <c r="I18" s="118" t="s">
        <v>868</v>
      </c>
      <c r="J18" s="113" t="s">
        <v>861</v>
      </c>
      <c r="K18" s="119" t="s">
        <v>878</v>
      </c>
      <c r="L18" s="145" t="s">
        <v>1004</v>
      </c>
      <c r="M18" s="197" t="s">
        <v>1235</v>
      </c>
    </row>
    <row r="19" spans="1:14" ht="30" customHeight="1">
      <c r="A19" s="113">
        <v>15</v>
      </c>
      <c r="B19" s="119" t="s">
        <v>1006</v>
      </c>
      <c r="C19" s="119" t="s">
        <v>892</v>
      </c>
      <c r="D19" s="119" t="s">
        <v>360</v>
      </c>
      <c r="E19" s="122" t="s">
        <v>1236</v>
      </c>
      <c r="F19" s="113" t="s">
        <v>927</v>
      </c>
      <c r="G19" s="144">
        <v>50</v>
      </c>
      <c r="H19" s="144">
        <v>40</v>
      </c>
      <c r="I19" s="118" t="s">
        <v>868</v>
      </c>
      <c r="J19" s="113" t="s">
        <v>861</v>
      </c>
      <c r="K19" s="119" t="s">
        <v>1428</v>
      </c>
      <c r="L19" s="145" t="s">
        <v>1237</v>
      </c>
      <c r="M19" s="198" t="s">
        <v>1238</v>
      </c>
      <c r="N19" s="232"/>
    </row>
    <row r="20" spans="1:14" ht="30" customHeight="1">
      <c r="A20" s="113">
        <v>16</v>
      </c>
      <c r="B20" s="120" t="s">
        <v>1006</v>
      </c>
      <c r="C20" s="119" t="s">
        <v>892</v>
      </c>
      <c r="D20" s="119" t="s">
        <v>1434</v>
      </c>
      <c r="E20" s="122" t="s">
        <v>1239</v>
      </c>
      <c r="F20" s="113" t="s">
        <v>335</v>
      </c>
      <c r="G20" s="118">
        <v>20</v>
      </c>
      <c r="H20" s="118">
        <v>20</v>
      </c>
      <c r="I20" s="119" t="s">
        <v>333</v>
      </c>
      <c r="J20" s="119" t="s">
        <v>861</v>
      </c>
      <c r="K20" s="119" t="s">
        <v>342</v>
      </c>
      <c r="L20" s="146" t="s">
        <v>1240</v>
      </c>
      <c r="M20" s="198" t="s">
        <v>1241</v>
      </c>
      <c r="N20" s="232"/>
    </row>
    <row r="21" spans="1:14" ht="30" customHeight="1">
      <c r="A21" s="113">
        <v>17</v>
      </c>
      <c r="B21" s="120" t="s">
        <v>1006</v>
      </c>
      <c r="C21" s="119" t="s">
        <v>892</v>
      </c>
      <c r="D21" s="119" t="s">
        <v>1434</v>
      </c>
      <c r="E21" s="116" t="s">
        <v>1242</v>
      </c>
      <c r="F21" s="113" t="s">
        <v>335</v>
      </c>
      <c r="G21" s="118">
        <v>40</v>
      </c>
      <c r="H21" s="118">
        <v>40</v>
      </c>
      <c r="I21" s="119" t="s">
        <v>333</v>
      </c>
      <c r="J21" s="119" t="s">
        <v>338</v>
      </c>
      <c r="K21" s="119" t="s">
        <v>342</v>
      </c>
      <c r="L21" s="146" t="s">
        <v>1240</v>
      </c>
      <c r="M21" s="198" t="s">
        <v>1241</v>
      </c>
      <c r="N21" s="232"/>
    </row>
    <row r="22" spans="1:14" ht="30" customHeight="1">
      <c r="A22" s="113">
        <v>18</v>
      </c>
      <c r="B22" s="129" t="s">
        <v>1006</v>
      </c>
      <c r="C22" s="119" t="s">
        <v>892</v>
      </c>
      <c r="D22" s="129" t="s">
        <v>1243</v>
      </c>
      <c r="E22" s="130" t="s">
        <v>1429</v>
      </c>
      <c r="F22" s="131" t="s">
        <v>335</v>
      </c>
      <c r="G22" s="147">
        <v>50</v>
      </c>
      <c r="H22" s="147">
        <v>50</v>
      </c>
      <c r="I22" s="132" t="s">
        <v>333</v>
      </c>
      <c r="J22" s="131" t="s">
        <v>338</v>
      </c>
      <c r="K22" s="129" t="s">
        <v>342</v>
      </c>
      <c r="L22" s="148" t="s">
        <v>1240</v>
      </c>
      <c r="M22" s="197" t="s">
        <v>1241</v>
      </c>
      <c r="N22" s="232"/>
    </row>
    <row r="23" spans="1:14" s="186" customFormat="1" ht="30" customHeight="1">
      <c r="A23" s="113">
        <v>19</v>
      </c>
      <c r="B23" s="119" t="s">
        <v>1006</v>
      </c>
      <c r="C23" s="119" t="s">
        <v>892</v>
      </c>
      <c r="D23" s="119" t="s">
        <v>1434</v>
      </c>
      <c r="E23" s="122" t="s">
        <v>1430</v>
      </c>
      <c r="F23" s="113" t="s">
        <v>335</v>
      </c>
      <c r="G23" s="118">
        <v>150</v>
      </c>
      <c r="H23" s="118">
        <v>150</v>
      </c>
      <c r="I23" s="118" t="s">
        <v>333</v>
      </c>
      <c r="J23" s="127" t="s">
        <v>337</v>
      </c>
      <c r="K23" s="119" t="s">
        <v>1428</v>
      </c>
      <c r="L23" s="145" t="s">
        <v>1244</v>
      </c>
      <c r="M23" s="197" t="s">
        <v>353</v>
      </c>
      <c r="N23" s="236"/>
    </row>
    <row r="24" spans="1:14" s="186" customFormat="1" ht="30" customHeight="1">
      <c r="A24" s="113">
        <v>20</v>
      </c>
      <c r="B24" s="119" t="s">
        <v>1006</v>
      </c>
      <c r="C24" s="119" t="s">
        <v>892</v>
      </c>
      <c r="D24" s="119" t="s">
        <v>1434</v>
      </c>
      <c r="E24" s="122" t="s">
        <v>1245</v>
      </c>
      <c r="F24" s="113" t="s">
        <v>335</v>
      </c>
      <c r="G24" s="118">
        <v>54</v>
      </c>
      <c r="H24" s="118">
        <v>54</v>
      </c>
      <c r="I24" s="118" t="s">
        <v>333</v>
      </c>
      <c r="J24" s="149" t="s">
        <v>338</v>
      </c>
      <c r="K24" s="119" t="s">
        <v>342</v>
      </c>
      <c r="L24" s="145" t="s">
        <v>1246</v>
      </c>
      <c r="M24" s="197" t="s">
        <v>1247</v>
      </c>
      <c r="N24" s="236"/>
    </row>
    <row r="25" spans="1:14" s="186" customFormat="1" ht="30" customHeight="1">
      <c r="A25" s="113">
        <v>21</v>
      </c>
      <c r="B25" s="113" t="s">
        <v>1006</v>
      </c>
      <c r="C25" s="119" t="s">
        <v>892</v>
      </c>
      <c r="D25" s="113" t="s">
        <v>948</v>
      </c>
      <c r="E25" s="122" t="s">
        <v>1248</v>
      </c>
      <c r="F25" s="113" t="s">
        <v>1424</v>
      </c>
      <c r="G25" s="127">
        <v>50</v>
      </c>
      <c r="H25" s="127">
        <v>50</v>
      </c>
      <c r="I25" s="127" t="s">
        <v>1419</v>
      </c>
      <c r="J25" s="113" t="s">
        <v>1420</v>
      </c>
      <c r="K25" s="113" t="s">
        <v>1421</v>
      </c>
      <c r="L25" s="145" t="s">
        <v>1431</v>
      </c>
      <c r="M25" s="197" t="s">
        <v>1249</v>
      </c>
      <c r="N25" s="236"/>
    </row>
    <row r="26" spans="1:14" s="186" customFormat="1" ht="30" customHeight="1">
      <c r="A26" s="113">
        <v>22</v>
      </c>
      <c r="B26" s="119" t="s">
        <v>1006</v>
      </c>
      <c r="C26" s="119" t="s">
        <v>892</v>
      </c>
      <c r="D26" s="119" t="s">
        <v>1421</v>
      </c>
      <c r="E26" s="122" t="s">
        <v>1250</v>
      </c>
      <c r="F26" s="113" t="s">
        <v>335</v>
      </c>
      <c r="G26" s="118">
        <v>32</v>
      </c>
      <c r="H26" s="118">
        <v>20</v>
      </c>
      <c r="I26" s="119" t="s">
        <v>340</v>
      </c>
      <c r="J26" s="119" t="s">
        <v>338</v>
      </c>
      <c r="K26" s="119" t="s">
        <v>342</v>
      </c>
      <c r="L26" s="145" t="s">
        <v>1433</v>
      </c>
      <c r="M26" s="122" t="s">
        <v>1251</v>
      </c>
      <c r="N26" s="236"/>
    </row>
    <row r="27" spans="1:13" s="39" customFormat="1" ht="30.75" customHeight="1">
      <c r="A27" s="113">
        <v>23</v>
      </c>
      <c r="B27" s="119" t="s">
        <v>1252</v>
      </c>
      <c r="C27" s="119" t="s">
        <v>892</v>
      </c>
      <c r="D27" s="119" t="s">
        <v>1253</v>
      </c>
      <c r="E27" s="122" t="s">
        <v>1254</v>
      </c>
      <c r="F27" s="119" t="s">
        <v>335</v>
      </c>
      <c r="G27" s="118">
        <v>31</v>
      </c>
      <c r="H27" s="118">
        <v>20</v>
      </c>
      <c r="I27" s="119" t="s">
        <v>340</v>
      </c>
      <c r="J27" s="119" t="s">
        <v>864</v>
      </c>
      <c r="K27" s="119" t="s">
        <v>865</v>
      </c>
      <c r="L27" s="145" t="s">
        <v>1433</v>
      </c>
      <c r="M27" s="122" t="s">
        <v>1255</v>
      </c>
    </row>
    <row r="28" spans="1:14" s="186" customFormat="1" ht="30" customHeight="1">
      <c r="A28" s="113">
        <v>24</v>
      </c>
      <c r="B28" s="119" t="s">
        <v>1252</v>
      </c>
      <c r="C28" s="119" t="s">
        <v>892</v>
      </c>
      <c r="D28" s="119" t="s">
        <v>1434</v>
      </c>
      <c r="E28" s="122" t="s">
        <v>1432</v>
      </c>
      <c r="F28" s="113" t="s">
        <v>1424</v>
      </c>
      <c r="G28" s="118">
        <v>170</v>
      </c>
      <c r="H28" s="118">
        <v>150</v>
      </c>
      <c r="I28" s="118" t="s">
        <v>340</v>
      </c>
      <c r="J28" s="119" t="s">
        <v>864</v>
      </c>
      <c r="K28" s="119" t="s">
        <v>1425</v>
      </c>
      <c r="L28" s="113" t="s">
        <v>1426</v>
      </c>
      <c r="M28" s="122" t="s">
        <v>1256</v>
      </c>
      <c r="N28" s="236"/>
    </row>
    <row r="29" spans="1:14" s="186" customFormat="1" ht="30" customHeight="1">
      <c r="A29" s="113">
        <v>25</v>
      </c>
      <c r="B29" s="119" t="s">
        <v>1006</v>
      </c>
      <c r="C29" s="119" t="s">
        <v>892</v>
      </c>
      <c r="D29" s="119" t="s">
        <v>1421</v>
      </c>
      <c r="E29" s="122" t="s">
        <v>1257</v>
      </c>
      <c r="F29" s="113" t="s">
        <v>335</v>
      </c>
      <c r="G29" s="118">
        <v>27</v>
      </c>
      <c r="H29" s="118">
        <v>10</v>
      </c>
      <c r="I29" s="118" t="s">
        <v>340</v>
      </c>
      <c r="J29" s="119" t="s">
        <v>338</v>
      </c>
      <c r="K29" s="119" t="s">
        <v>342</v>
      </c>
      <c r="L29" s="113" t="s">
        <v>1433</v>
      </c>
      <c r="M29" s="122" t="s">
        <v>1258</v>
      </c>
      <c r="N29" s="236"/>
    </row>
    <row r="30" spans="1:14" s="186" customFormat="1" ht="30" customHeight="1">
      <c r="A30" s="113">
        <v>26</v>
      </c>
      <c r="B30" s="119" t="s">
        <v>1006</v>
      </c>
      <c r="C30" s="119" t="s">
        <v>892</v>
      </c>
      <c r="D30" s="113" t="s">
        <v>1434</v>
      </c>
      <c r="E30" s="122" t="s">
        <v>1259</v>
      </c>
      <c r="F30" s="113" t="s">
        <v>1230</v>
      </c>
      <c r="G30" s="118">
        <v>80</v>
      </c>
      <c r="H30" s="118">
        <v>80</v>
      </c>
      <c r="I30" s="118" t="s">
        <v>333</v>
      </c>
      <c r="J30" s="113" t="s">
        <v>1211</v>
      </c>
      <c r="K30" s="119" t="s">
        <v>871</v>
      </c>
      <c r="L30" s="113" t="s">
        <v>872</v>
      </c>
      <c r="M30" s="122" t="s">
        <v>354</v>
      </c>
      <c r="N30" s="236"/>
    </row>
    <row r="31" spans="1:14" s="186" customFormat="1" ht="30" customHeight="1">
      <c r="A31" s="113">
        <v>27</v>
      </c>
      <c r="B31" s="119" t="s">
        <v>892</v>
      </c>
      <c r="C31" s="119" t="s">
        <v>892</v>
      </c>
      <c r="D31" s="119" t="s">
        <v>1434</v>
      </c>
      <c r="E31" s="122" t="s">
        <v>1260</v>
      </c>
      <c r="F31" s="113" t="s">
        <v>1424</v>
      </c>
      <c r="G31" s="118">
        <v>100</v>
      </c>
      <c r="H31" s="118">
        <v>100</v>
      </c>
      <c r="I31" s="119" t="s">
        <v>875</v>
      </c>
      <c r="J31" s="119" t="s">
        <v>337</v>
      </c>
      <c r="K31" s="119" t="s">
        <v>1425</v>
      </c>
      <c r="L31" s="145" t="s">
        <v>1426</v>
      </c>
      <c r="M31" s="122" t="s">
        <v>1261</v>
      </c>
      <c r="N31" s="236"/>
    </row>
    <row r="32" spans="1:14" s="186" customFormat="1" ht="30" customHeight="1">
      <c r="A32" s="113">
        <v>28</v>
      </c>
      <c r="B32" s="119" t="s">
        <v>892</v>
      </c>
      <c r="C32" s="119" t="s">
        <v>892</v>
      </c>
      <c r="D32" s="119" t="s">
        <v>1434</v>
      </c>
      <c r="E32" s="122" t="s">
        <v>1262</v>
      </c>
      <c r="F32" s="113" t="s">
        <v>1424</v>
      </c>
      <c r="G32" s="118">
        <v>100</v>
      </c>
      <c r="H32" s="118">
        <v>100</v>
      </c>
      <c r="I32" s="119" t="s">
        <v>875</v>
      </c>
      <c r="J32" s="119" t="s">
        <v>337</v>
      </c>
      <c r="K32" s="119" t="s">
        <v>1425</v>
      </c>
      <c r="L32" s="145" t="s">
        <v>1426</v>
      </c>
      <c r="M32" s="122" t="s">
        <v>1263</v>
      </c>
      <c r="N32" s="236"/>
    </row>
    <row r="33" spans="1:14" s="186" customFormat="1" ht="30" customHeight="1">
      <c r="A33" s="113">
        <v>29</v>
      </c>
      <c r="B33" s="119" t="s">
        <v>1252</v>
      </c>
      <c r="C33" s="119" t="s">
        <v>892</v>
      </c>
      <c r="D33" s="119" t="s">
        <v>1434</v>
      </c>
      <c r="E33" s="157" t="s">
        <v>857</v>
      </c>
      <c r="F33" s="113" t="s">
        <v>1424</v>
      </c>
      <c r="G33" s="118">
        <v>100</v>
      </c>
      <c r="H33" s="118">
        <v>100</v>
      </c>
      <c r="I33" s="119" t="s">
        <v>875</v>
      </c>
      <c r="J33" s="119" t="s">
        <v>337</v>
      </c>
      <c r="K33" s="119" t="s">
        <v>1425</v>
      </c>
      <c r="L33" s="113" t="s">
        <v>1426</v>
      </c>
      <c r="M33" s="199" t="s">
        <v>1264</v>
      </c>
      <c r="N33"/>
    </row>
    <row r="34" spans="1:14" s="186" customFormat="1" ht="30" customHeight="1">
      <c r="A34" s="113">
        <v>30</v>
      </c>
      <c r="B34" s="119" t="s">
        <v>1006</v>
      </c>
      <c r="C34" s="119" t="s">
        <v>892</v>
      </c>
      <c r="D34" s="119" t="s">
        <v>1434</v>
      </c>
      <c r="E34" s="122" t="s">
        <v>1265</v>
      </c>
      <c r="F34" s="113" t="s">
        <v>1424</v>
      </c>
      <c r="G34" s="118">
        <v>100</v>
      </c>
      <c r="H34" s="118">
        <v>100</v>
      </c>
      <c r="I34" s="119" t="s">
        <v>875</v>
      </c>
      <c r="J34" s="119" t="s">
        <v>337</v>
      </c>
      <c r="K34" s="119" t="s">
        <v>1425</v>
      </c>
      <c r="L34" s="145" t="s">
        <v>1426</v>
      </c>
      <c r="M34" s="122" t="s">
        <v>346</v>
      </c>
      <c r="N34"/>
    </row>
    <row r="35" spans="1:14" s="186" customFormat="1" ht="30" customHeight="1">
      <c r="A35" s="113">
        <v>31</v>
      </c>
      <c r="B35" s="119" t="s">
        <v>892</v>
      </c>
      <c r="C35" s="119" t="s">
        <v>892</v>
      </c>
      <c r="D35" s="119" t="s">
        <v>1434</v>
      </c>
      <c r="E35" s="122" t="s">
        <v>1266</v>
      </c>
      <c r="F35" s="113" t="s">
        <v>1424</v>
      </c>
      <c r="G35" s="118">
        <v>100</v>
      </c>
      <c r="H35" s="118">
        <v>100</v>
      </c>
      <c r="I35" s="119" t="s">
        <v>875</v>
      </c>
      <c r="J35" s="119" t="s">
        <v>337</v>
      </c>
      <c r="K35" s="119" t="s">
        <v>1425</v>
      </c>
      <c r="L35" s="145" t="s">
        <v>1426</v>
      </c>
      <c r="M35" s="122" t="s">
        <v>1267</v>
      </c>
      <c r="N35"/>
    </row>
    <row r="36" spans="1:14" s="186" customFormat="1" ht="30" customHeight="1">
      <c r="A36" s="113">
        <v>32</v>
      </c>
      <c r="B36" s="119" t="s">
        <v>892</v>
      </c>
      <c r="C36" s="119" t="s">
        <v>892</v>
      </c>
      <c r="D36" s="119" t="s">
        <v>1434</v>
      </c>
      <c r="E36" s="122" t="s">
        <v>1268</v>
      </c>
      <c r="F36" s="113" t="s">
        <v>1424</v>
      </c>
      <c r="G36" s="118">
        <v>100</v>
      </c>
      <c r="H36" s="118">
        <v>100</v>
      </c>
      <c r="I36" s="119" t="s">
        <v>875</v>
      </c>
      <c r="J36" s="119" t="s">
        <v>337</v>
      </c>
      <c r="K36" s="119" t="s">
        <v>1425</v>
      </c>
      <c r="L36" s="145" t="s">
        <v>1426</v>
      </c>
      <c r="M36" s="122" t="s">
        <v>346</v>
      </c>
      <c r="N36"/>
    </row>
    <row r="37" spans="1:14" s="186" customFormat="1" ht="30" customHeight="1">
      <c r="A37" s="113">
        <v>33</v>
      </c>
      <c r="B37" s="119" t="s">
        <v>1006</v>
      </c>
      <c r="C37" s="119" t="s">
        <v>892</v>
      </c>
      <c r="D37" s="119" t="s">
        <v>1434</v>
      </c>
      <c r="E37" s="122" t="s">
        <v>1269</v>
      </c>
      <c r="F37" s="113" t="s">
        <v>866</v>
      </c>
      <c r="G37" s="118">
        <v>1409</v>
      </c>
      <c r="H37" s="118">
        <v>403</v>
      </c>
      <c r="I37" s="118" t="s">
        <v>1405</v>
      </c>
      <c r="J37" s="113" t="s">
        <v>338</v>
      </c>
      <c r="K37" s="119" t="s">
        <v>878</v>
      </c>
      <c r="L37" s="145" t="s">
        <v>1004</v>
      </c>
      <c r="M37" s="197" t="s">
        <v>1270</v>
      </c>
      <c r="N37"/>
    </row>
    <row r="38" spans="1:14" s="200" customFormat="1" ht="30" customHeight="1">
      <c r="A38" s="113">
        <v>34</v>
      </c>
      <c r="B38" s="119" t="s">
        <v>1006</v>
      </c>
      <c r="C38" s="119" t="s">
        <v>892</v>
      </c>
      <c r="D38" s="119" t="s">
        <v>1421</v>
      </c>
      <c r="E38" s="122" t="s">
        <v>1271</v>
      </c>
      <c r="F38" s="119" t="s">
        <v>335</v>
      </c>
      <c r="G38" s="118">
        <v>27</v>
      </c>
      <c r="H38" s="118">
        <v>27</v>
      </c>
      <c r="I38" s="119" t="s">
        <v>340</v>
      </c>
      <c r="J38" s="119" t="s">
        <v>864</v>
      </c>
      <c r="K38" s="119" t="s">
        <v>865</v>
      </c>
      <c r="L38" s="145" t="s">
        <v>1433</v>
      </c>
      <c r="M38" s="122" t="s">
        <v>355</v>
      </c>
      <c r="N38"/>
    </row>
    <row r="39" spans="1:14" s="186" customFormat="1" ht="30" customHeight="1">
      <c r="A39" s="113">
        <v>35</v>
      </c>
      <c r="B39" s="119" t="s">
        <v>1006</v>
      </c>
      <c r="C39" s="119" t="s">
        <v>892</v>
      </c>
      <c r="D39" s="119" t="s">
        <v>1427</v>
      </c>
      <c r="E39" s="122" t="s">
        <v>1272</v>
      </c>
      <c r="F39" s="113" t="s">
        <v>866</v>
      </c>
      <c r="G39" s="118">
        <v>668</v>
      </c>
      <c r="H39" s="118">
        <v>300</v>
      </c>
      <c r="I39" s="119" t="s">
        <v>340</v>
      </c>
      <c r="J39" s="113" t="s">
        <v>338</v>
      </c>
      <c r="K39" s="119" t="s">
        <v>1428</v>
      </c>
      <c r="L39" s="145" t="s">
        <v>837</v>
      </c>
      <c r="M39" s="197" t="s">
        <v>1273</v>
      </c>
      <c r="N39"/>
    </row>
    <row r="40" spans="1:14" s="186" customFormat="1" ht="30" customHeight="1">
      <c r="A40" s="113">
        <v>36</v>
      </c>
      <c r="B40" s="119" t="s">
        <v>1006</v>
      </c>
      <c r="C40" s="119" t="s">
        <v>892</v>
      </c>
      <c r="D40" s="119" t="s">
        <v>858</v>
      </c>
      <c r="E40" s="122" t="s">
        <v>1274</v>
      </c>
      <c r="F40" s="113" t="s">
        <v>1230</v>
      </c>
      <c r="G40" s="118">
        <v>5712</v>
      </c>
      <c r="H40" s="118">
        <v>500</v>
      </c>
      <c r="I40" s="118" t="s">
        <v>340</v>
      </c>
      <c r="J40" s="113" t="s">
        <v>338</v>
      </c>
      <c r="K40" s="119" t="s">
        <v>871</v>
      </c>
      <c r="L40" s="145" t="s">
        <v>872</v>
      </c>
      <c r="M40" s="197" t="s">
        <v>356</v>
      </c>
      <c r="N40"/>
    </row>
    <row r="41" spans="1:14" s="186" customFormat="1" ht="30" customHeight="1">
      <c r="A41" s="113">
        <v>37</v>
      </c>
      <c r="B41" s="119" t="s">
        <v>1006</v>
      </c>
      <c r="C41" s="119" t="s">
        <v>892</v>
      </c>
      <c r="D41" s="119" t="s">
        <v>1434</v>
      </c>
      <c r="E41" s="122" t="s">
        <v>1435</v>
      </c>
      <c r="F41" s="113" t="s">
        <v>866</v>
      </c>
      <c r="G41" s="118">
        <v>350</v>
      </c>
      <c r="H41" s="118">
        <v>131</v>
      </c>
      <c r="I41" s="118" t="s">
        <v>1405</v>
      </c>
      <c r="J41" s="113" t="s">
        <v>338</v>
      </c>
      <c r="K41" s="119" t="s">
        <v>878</v>
      </c>
      <c r="L41" s="145" t="s">
        <v>1004</v>
      </c>
      <c r="M41" s="197" t="s">
        <v>1275</v>
      </c>
      <c r="N41"/>
    </row>
    <row r="42" spans="1:13" s="7" customFormat="1" ht="30" customHeight="1">
      <c r="A42" s="113">
        <v>38</v>
      </c>
      <c r="B42" s="119" t="s">
        <v>842</v>
      </c>
      <c r="C42" s="119" t="s">
        <v>879</v>
      </c>
      <c r="D42" s="119" t="s">
        <v>845</v>
      </c>
      <c r="E42" s="122" t="s">
        <v>1276</v>
      </c>
      <c r="F42" s="113" t="s">
        <v>876</v>
      </c>
      <c r="G42" s="118">
        <v>10</v>
      </c>
      <c r="H42" s="118">
        <v>10</v>
      </c>
      <c r="I42" s="118" t="s">
        <v>875</v>
      </c>
      <c r="J42" s="113" t="s">
        <v>341</v>
      </c>
      <c r="K42" s="119" t="s">
        <v>880</v>
      </c>
      <c r="L42" s="145" t="s">
        <v>1436</v>
      </c>
      <c r="M42" s="197" t="s">
        <v>1277</v>
      </c>
    </row>
    <row r="43" spans="1:14" s="186" customFormat="1" ht="30" customHeight="1">
      <c r="A43" s="113">
        <v>39</v>
      </c>
      <c r="B43" s="119" t="s">
        <v>1006</v>
      </c>
      <c r="C43" s="119" t="s">
        <v>339</v>
      </c>
      <c r="D43" s="119" t="s">
        <v>1434</v>
      </c>
      <c r="E43" s="168" t="s">
        <v>1278</v>
      </c>
      <c r="F43" s="113" t="s">
        <v>335</v>
      </c>
      <c r="G43" s="118">
        <v>77</v>
      </c>
      <c r="H43" s="118">
        <v>70</v>
      </c>
      <c r="I43" s="118" t="s">
        <v>1405</v>
      </c>
      <c r="J43" s="113" t="s">
        <v>338</v>
      </c>
      <c r="K43" s="119" t="s">
        <v>878</v>
      </c>
      <c r="L43" s="113" t="s">
        <v>1004</v>
      </c>
      <c r="M43" s="197" t="s">
        <v>1279</v>
      </c>
      <c r="N43"/>
    </row>
    <row r="44" spans="1:14" s="186" customFormat="1" ht="30" customHeight="1">
      <c r="A44" s="113">
        <v>40</v>
      </c>
      <c r="B44" s="119" t="s">
        <v>1006</v>
      </c>
      <c r="C44" s="119" t="s">
        <v>339</v>
      </c>
      <c r="D44" s="119" t="s">
        <v>1427</v>
      </c>
      <c r="E44" s="122" t="s">
        <v>885</v>
      </c>
      <c r="F44" s="113" t="s">
        <v>866</v>
      </c>
      <c r="G44" s="118">
        <v>1500</v>
      </c>
      <c r="H44" s="118">
        <v>450</v>
      </c>
      <c r="I44" s="118" t="s">
        <v>1405</v>
      </c>
      <c r="J44" s="113" t="s">
        <v>338</v>
      </c>
      <c r="K44" s="119" t="s">
        <v>878</v>
      </c>
      <c r="L44" s="145" t="s">
        <v>1004</v>
      </c>
      <c r="M44" s="197" t="s">
        <v>1437</v>
      </c>
      <c r="N44"/>
    </row>
    <row r="45" spans="1:14" s="39" customFormat="1" ht="30.75" customHeight="1">
      <c r="A45" s="113">
        <v>41</v>
      </c>
      <c r="B45" s="119" t="s">
        <v>1006</v>
      </c>
      <c r="C45" s="119" t="s">
        <v>339</v>
      </c>
      <c r="D45" s="119" t="s">
        <v>1434</v>
      </c>
      <c r="E45" s="122" t="s">
        <v>1280</v>
      </c>
      <c r="F45" s="113" t="s">
        <v>866</v>
      </c>
      <c r="G45" s="118">
        <v>3851</v>
      </c>
      <c r="H45" s="118">
        <v>1667</v>
      </c>
      <c r="I45" s="119" t="s">
        <v>340</v>
      </c>
      <c r="J45" s="119" t="s">
        <v>864</v>
      </c>
      <c r="K45" s="119" t="s">
        <v>865</v>
      </c>
      <c r="L45" s="145" t="s">
        <v>1433</v>
      </c>
      <c r="M45" s="122" t="s">
        <v>1281</v>
      </c>
      <c r="N45" s="78"/>
    </row>
    <row r="46" spans="1:14" s="39" customFormat="1" ht="30.75" customHeight="1">
      <c r="A46" s="113">
        <v>42</v>
      </c>
      <c r="B46" s="119" t="s">
        <v>1006</v>
      </c>
      <c r="C46" s="119" t="s">
        <v>339</v>
      </c>
      <c r="D46" s="119" t="s">
        <v>1434</v>
      </c>
      <c r="E46" s="122" t="s">
        <v>1282</v>
      </c>
      <c r="F46" s="113" t="s">
        <v>866</v>
      </c>
      <c r="G46" s="118">
        <v>4325</v>
      </c>
      <c r="H46" s="118">
        <v>1822</v>
      </c>
      <c r="I46" s="119" t="s">
        <v>340</v>
      </c>
      <c r="J46" s="119" t="s">
        <v>864</v>
      </c>
      <c r="K46" s="119" t="s">
        <v>865</v>
      </c>
      <c r="L46" s="145" t="s">
        <v>1433</v>
      </c>
      <c r="M46" s="122" t="s">
        <v>1438</v>
      </c>
      <c r="N46" s="78"/>
    </row>
    <row r="47" spans="1:14" ht="30" customHeight="1">
      <c r="A47" s="113">
        <v>43</v>
      </c>
      <c r="B47" s="119" t="s">
        <v>1252</v>
      </c>
      <c r="C47" s="119" t="s">
        <v>339</v>
      </c>
      <c r="D47" s="119" t="s">
        <v>1434</v>
      </c>
      <c r="E47" s="122" t="s">
        <v>1439</v>
      </c>
      <c r="F47" s="113" t="s">
        <v>866</v>
      </c>
      <c r="G47" s="118">
        <v>4033</v>
      </c>
      <c r="H47" s="118">
        <v>2720</v>
      </c>
      <c r="I47" s="118" t="s">
        <v>340</v>
      </c>
      <c r="J47" s="119" t="s">
        <v>864</v>
      </c>
      <c r="K47" s="119" t="s">
        <v>865</v>
      </c>
      <c r="L47" s="145" t="s">
        <v>1433</v>
      </c>
      <c r="M47" s="122" t="s">
        <v>1440</v>
      </c>
      <c r="N47"/>
    </row>
    <row r="48" spans="1:14" ht="30" customHeight="1">
      <c r="A48" s="113">
        <v>44</v>
      </c>
      <c r="B48" s="119" t="s">
        <v>1252</v>
      </c>
      <c r="C48" s="119" t="s">
        <v>339</v>
      </c>
      <c r="D48" s="119" t="s">
        <v>1434</v>
      </c>
      <c r="E48" s="122" t="s">
        <v>903</v>
      </c>
      <c r="F48" s="113" t="s">
        <v>866</v>
      </c>
      <c r="G48" s="118">
        <v>1524</v>
      </c>
      <c r="H48" s="118">
        <v>1000</v>
      </c>
      <c r="I48" s="118" t="s">
        <v>340</v>
      </c>
      <c r="J48" s="119" t="s">
        <v>864</v>
      </c>
      <c r="K48" s="123" t="s">
        <v>865</v>
      </c>
      <c r="L48" s="145" t="s">
        <v>1433</v>
      </c>
      <c r="M48" s="122" t="s">
        <v>1441</v>
      </c>
      <c r="N48"/>
    </row>
    <row r="49" spans="1:14" ht="30" customHeight="1">
      <c r="A49" s="113">
        <v>45</v>
      </c>
      <c r="B49" s="119" t="s">
        <v>1006</v>
      </c>
      <c r="C49" s="119" t="s">
        <v>339</v>
      </c>
      <c r="D49" s="119" t="s">
        <v>1434</v>
      </c>
      <c r="E49" s="122" t="s">
        <v>855</v>
      </c>
      <c r="F49" s="113" t="s">
        <v>866</v>
      </c>
      <c r="G49" s="118">
        <v>2405</v>
      </c>
      <c r="H49" s="118">
        <v>1500</v>
      </c>
      <c r="I49" s="118" t="s">
        <v>340</v>
      </c>
      <c r="J49" s="119" t="s">
        <v>864</v>
      </c>
      <c r="K49" s="123" t="s">
        <v>865</v>
      </c>
      <c r="L49" s="145" t="s">
        <v>1433</v>
      </c>
      <c r="M49" s="122" t="s">
        <v>1442</v>
      </c>
      <c r="N49" s="232"/>
    </row>
    <row r="50" spans="1:14" s="186" customFormat="1" ht="30" customHeight="1">
      <c r="A50" s="113">
        <v>46</v>
      </c>
      <c r="B50" s="119" t="s">
        <v>1006</v>
      </c>
      <c r="C50" s="119" t="s">
        <v>339</v>
      </c>
      <c r="D50" s="119" t="s">
        <v>1434</v>
      </c>
      <c r="E50" s="122" t="s">
        <v>856</v>
      </c>
      <c r="F50" s="113" t="s">
        <v>866</v>
      </c>
      <c r="G50" s="118">
        <v>2508</v>
      </c>
      <c r="H50" s="118">
        <v>1500</v>
      </c>
      <c r="I50" s="118" t="s">
        <v>340</v>
      </c>
      <c r="J50" s="119" t="s">
        <v>864</v>
      </c>
      <c r="K50" s="123" t="s">
        <v>865</v>
      </c>
      <c r="L50" s="145" t="s">
        <v>1433</v>
      </c>
      <c r="M50" s="122" t="s">
        <v>1443</v>
      </c>
      <c r="N50" s="236"/>
    </row>
    <row r="51" spans="1:14" s="186" customFormat="1" ht="30" customHeight="1">
      <c r="A51" s="113">
        <v>47</v>
      </c>
      <c r="B51" s="119" t="s">
        <v>1252</v>
      </c>
      <c r="C51" s="119" t="s">
        <v>339</v>
      </c>
      <c r="D51" s="119" t="s">
        <v>1434</v>
      </c>
      <c r="E51" s="122" t="s">
        <v>1283</v>
      </c>
      <c r="F51" s="113" t="s">
        <v>866</v>
      </c>
      <c r="G51" s="118">
        <v>5383</v>
      </c>
      <c r="H51" s="118">
        <v>2430</v>
      </c>
      <c r="I51" s="118" t="s">
        <v>340</v>
      </c>
      <c r="J51" s="119" t="s">
        <v>864</v>
      </c>
      <c r="K51" s="169" t="s">
        <v>865</v>
      </c>
      <c r="L51" s="145" t="s">
        <v>1433</v>
      </c>
      <c r="M51" s="122" t="s">
        <v>1284</v>
      </c>
      <c r="N51" s="236"/>
    </row>
    <row r="52" spans="1:14" s="186" customFormat="1" ht="30" customHeight="1">
      <c r="A52" s="113">
        <v>48</v>
      </c>
      <c r="B52" s="119" t="s">
        <v>1006</v>
      </c>
      <c r="C52" s="119" t="s">
        <v>339</v>
      </c>
      <c r="D52" s="119" t="s">
        <v>1434</v>
      </c>
      <c r="E52" s="122" t="s">
        <v>1285</v>
      </c>
      <c r="F52" s="113" t="s">
        <v>866</v>
      </c>
      <c r="G52" s="118">
        <v>2231</v>
      </c>
      <c r="H52" s="118">
        <v>1000</v>
      </c>
      <c r="I52" s="118" t="s">
        <v>340</v>
      </c>
      <c r="J52" s="119" t="s">
        <v>864</v>
      </c>
      <c r="K52" s="119" t="s">
        <v>865</v>
      </c>
      <c r="L52" s="113" t="s">
        <v>1433</v>
      </c>
      <c r="M52" s="201" t="s">
        <v>1286</v>
      </c>
      <c r="N52" s="236"/>
    </row>
    <row r="53" spans="1:14" s="186" customFormat="1" ht="30" customHeight="1">
      <c r="A53" s="113">
        <v>49</v>
      </c>
      <c r="B53" s="119" t="s">
        <v>1006</v>
      </c>
      <c r="C53" s="119" t="s">
        <v>339</v>
      </c>
      <c r="D53" s="113" t="s">
        <v>1427</v>
      </c>
      <c r="E53" s="122" t="s">
        <v>1287</v>
      </c>
      <c r="F53" s="113" t="s">
        <v>866</v>
      </c>
      <c r="G53" s="118">
        <v>723</v>
      </c>
      <c r="H53" s="118">
        <v>331</v>
      </c>
      <c r="I53" s="118" t="s">
        <v>340</v>
      </c>
      <c r="J53" s="113" t="s">
        <v>338</v>
      </c>
      <c r="K53" s="119" t="s">
        <v>871</v>
      </c>
      <c r="L53" s="113" t="s">
        <v>872</v>
      </c>
      <c r="M53" s="122" t="s">
        <v>1288</v>
      </c>
      <c r="N53" s="236"/>
    </row>
    <row r="54" spans="1:14" s="200" customFormat="1" ht="30" customHeight="1">
      <c r="A54" s="113">
        <v>50</v>
      </c>
      <c r="B54" s="119" t="s">
        <v>1006</v>
      </c>
      <c r="C54" s="119" t="s">
        <v>339</v>
      </c>
      <c r="D54" s="119" t="s">
        <v>1434</v>
      </c>
      <c r="E54" s="122" t="s">
        <v>1289</v>
      </c>
      <c r="F54" s="113" t="s">
        <v>866</v>
      </c>
      <c r="G54" s="118">
        <v>4195</v>
      </c>
      <c r="H54" s="118">
        <v>874</v>
      </c>
      <c r="I54" s="119" t="s">
        <v>340</v>
      </c>
      <c r="J54" s="119" t="s">
        <v>864</v>
      </c>
      <c r="K54" s="119" t="s">
        <v>865</v>
      </c>
      <c r="L54" s="113" t="s">
        <v>1433</v>
      </c>
      <c r="M54" s="122" t="s">
        <v>1290</v>
      </c>
      <c r="N54" s="243"/>
    </row>
    <row r="55" spans="1:14" s="200" customFormat="1" ht="30" customHeight="1">
      <c r="A55" s="113">
        <v>51</v>
      </c>
      <c r="B55" s="119" t="s">
        <v>1006</v>
      </c>
      <c r="C55" s="119" t="s">
        <v>339</v>
      </c>
      <c r="D55" s="119" t="s">
        <v>1434</v>
      </c>
      <c r="E55" s="122" t="s">
        <v>854</v>
      </c>
      <c r="F55" s="113" t="s">
        <v>866</v>
      </c>
      <c r="G55" s="118">
        <v>4065</v>
      </c>
      <c r="H55" s="118">
        <v>874</v>
      </c>
      <c r="I55" s="119" t="s">
        <v>340</v>
      </c>
      <c r="J55" s="119" t="s">
        <v>864</v>
      </c>
      <c r="K55" s="119" t="s">
        <v>865</v>
      </c>
      <c r="L55" s="113" t="s">
        <v>1433</v>
      </c>
      <c r="M55" s="122" t="s">
        <v>1290</v>
      </c>
      <c r="N55" s="243"/>
    </row>
    <row r="56" spans="1:14" s="186" customFormat="1" ht="30" customHeight="1">
      <c r="A56" s="113">
        <v>52</v>
      </c>
      <c r="B56" s="119" t="s">
        <v>1006</v>
      </c>
      <c r="C56" s="119" t="s">
        <v>339</v>
      </c>
      <c r="D56" s="113" t="s">
        <v>948</v>
      </c>
      <c r="E56" s="122" t="s">
        <v>1291</v>
      </c>
      <c r="F56" s="113" t="s">
        <v>950</v>
      </c>
      <c r="G56" s="118">
        <v>120</v>
      </c>
      <c r="H56" s="118">
        <v>120</v>
      </c>
      <c r="I56" s="127" t="s">
        <v>1419</v>
      </c>
      <c r="J56" s="113" t="s">
        <v>1420</v>
      </c>
      <c r="K56" s="113" t="s">
        <v>1421</v>
      </c>
      <c r="L56" s="113" t="s">
        <v>0</v>
      </c>
      <c r="M56" s="122" t="s">
        <v>1292</v>
      </c>
      <c r="N56" s="236"/>
    </row>
    <row r="57" spans="1:14" s="186" customFormat="1" ht="30" customHeight="1">
      <c r="A57" s="113">
        <v>53</v>
      </c>
      <c r="B57" s="119" t="s">
        <v>1006</v>
      </c>
      <c r="C57" s="119" t="s">
        <v>339</v>
      </c>
      <c r="D57" s="119" t="s">
        <v>1434</v>
      </c>
      <c r="E57" s="122" t="s">
        <v>1293</v>
      </c>
      <c r="F57" s="113" t="s">
        <v>866</v>
      </c>
      <c r="G57" s="118">
        <v>1200</v>
      </c>
      <c r="H57" s="118">
        <v>700</v>
      </c>
      <c r="I57" s="118" t="s">
        <v>868</v>
      </c>
      <c r="J57" s="113" t="s">
        <v>861</v>
      </c>
      <c r="K57" s="119" t="s">
        <v>878</v>
      </c>
      <c r="L57" s="113" t="s">
        <v>1004</v>
      </c>
      <c r="M57" s="197" t="s">
        <v>1294</v>
      </c>
      <c r="N57" s="236"/>
    </row>
    <row r="58" spans="1:14" s="186" customFormat="1" ht="30" customHeight="1">
      <c r="A58" s="113">
        <v>54</v>
      </c>
      <c r="B58" s="119" t="s">
        <v>339</v>
      </c>
      <c r="C58" s="119" t="s">
        <v>1006</v>
      </c>
      <c r="D58" s="119" t="s">
        <v>1434</v>
      </c>
      <c r="E58" s="122" t="s">
        <v>1295</v>
      </c>
      <c r="F58" s="113" t="s">
        <v>335</v>
      </c>
      <c r="G58" s="118">
        <v>100</v>
      </c>
      <c r="H58" s="118">
        <v>100</v>
      </c>
      <c r="I58" s="118" t="s">
        <v>333</v>
      </c>
      <c r="J58" s="113" t="s">
        <v>874</v>
      </c>
      <c r="K58" s="119" t="s">
        <v>878</v>
      </c>
      <c r="L58" s="113" t="s">
        <v>1004</v>
      </c>
      <c r="M58" s="197" t="s">
        <v>1296</v>
      </c>
      <c r="N58" s="236"/>
    </row>
    <row r="59" spans="1:14" s="186" customFormat="1" ht="30" customHeight="1">
      <c r="A59" s="113">
        <v>55</v>
      </c>
      <c r="B59" s="119" t="s">
        <v>339</v>
      </c>
      <c r="C59" s="119" t="s">
        <v>339</v>
      </c>
      <c r="D59" s="119" t="s">
        <v>1427</v>
      </c>
      <c r="E59" s="170" t="s">
        <v>888</v>
      </c>
      <c r="F59" s="113" t="s">
        <v>1230</v>
      </c>
      <c r="G59" s="118">
        <v>2280</v>
      </c>
      <c r="H59" s="118">
        <v>1000</v>
      </c>
      <c r="I59" s="119" t="s">
        <v>340</v>
      </c>
      <c r="J59" s="119" t="s">
        <v>341</v>
      </c>
      <c r="K59" s="119" t="s">
        <v>869</v>
      </c>
      <c r="L59" s="113" t="s">
        <v>872</v>
      </c>
      <c r="M59" s="197" t="s">
        <v>1297</v>
      </c>
      <c r="N59" s="236"/>
    </row>
    <row r="60" spans="1:14" s="186" customFormat="1" ht="30" customHeight="1">
      <c r="A60" s="113">
        <v>56</v>
      </c>
      <c r="B60" s="119" t="s">
        <v>339</v>
      </c>
      <c r="C60" s="119" t="s">
        <v>339</v>
      </c>
      <c r="D60" s="119" t="s">
        <v>1427</v>
      </c>
      <c r="E60" s="122" t="s">
        <v>1298</v>
      </c>
      <c r="F60" s="113" t="s">
        <v>866</v>
      </c>
      <c r="G60" s="118">
        <v>3024</v>
      </c>
      <c r="H60" s="118">
        <v>300</v>
      </c>
      <c r="I60" s="119" t="s">
        <v>340</v>
      </c>
      <c r="J60" s="113" t="s">
        <v>338</v>
      </c>
      <c r="K60" s="119" t="s">
        <v>342</v>
      </c>
      <c r="L60" s="113" t="s">
        <v>837</v>
      </c>
      <c r="M60" s="197" t="s">
        <v>1299</v>
      </c>
      <c r="N60" s="236"/>
    </row>
    <row r="61" spans="1:14" s="186" customFormat="1" ht="30" customHeight="1">
      <c r="A61" s="113">
        <v>57</v>
      </c>
      <c r="B61" s="119" t="s">
        <v>339</v>
      </c>
      <c r="C61" s="119" t="s">
        <v>339</v>
      </c>
      <c r="D61" s="119" t="s">
        <v>331</v>
      </c>
      <c r="E61" s="122" t="s">
        <v>1445</v>
      </c>
      <c r="F61" s="113" t="s">
        <v>866</v>
      </c>
      <c r="G61" s="118">
        <v>3023</v>
      </c>
      <c r="H61" s="118">
        <v>300</v>
      </c>
      <c r="I61" s="119" t="s">
        <v>340</v>
      </c>
      <c r="J61" s="113" t="s">
        <v>338</v>
      </c>
      <c r="K61" s="119" t="s">
        <v>328</v>
      </c>
      <c r="L61" s="113" t="s">
        <v>837</v>
      </c>
      <c r="M61" s="201" t="s">
        <v>1300</v>
      </c>
      <c r="N61"/>
    </row>
    <row r="62" spans="1:14" s="186" customFormat="1" ht="30" customHeight="1">
      <c r="A62" s="113">
        <v>58</v>
      </c>
      <c r="B62" s="119" t="s">
        <v>339</v>
      </c>
      <c r="C62" s="119" t="s">
        <v>348</v>
      </c>
      <c r="D62" s="119" t="s">
        <v>331</v>
      </c>
      <c r="E62" s="122" t="s">
        <v>1301</v>
      </c>
      <c r="F62" s="113" t="s">
        <v>866</v>
      </c>
      <c r="G62" s="118">
        <v>3024</v>
      </c>
      <c r="H62" s="118">
        <v>400</v>
      </c>
      <c r="I62" s="119" t="s">
        <v>340</v>
      </c>
      <c r="J62" s="113" t="s">
        <v>338</v>
      </c>
      <c r="K62" s="119" t="s">
        <v>328</v>
      </c>
      <c r="L62" s="113" t="s">
        <v>837</v>
      </c>
      <c r="M62" s="197" t="s">
        <v>1302</v>
      </c>
      <c r="N62" s="236"/>
    </row>
    <row r="63" spans="1:14" s="186" customFormat="1" ht="30" customHeight="1">
      <c r="A63" s="98">
        <v>59</v>
      </c>
      <c r="B63" s="106" t="s">
        <v>339</v>
      </c>
      <c r="C63" s="106" t="s">
        <v>348</v>
      </c>
      <c r="D63" s="106" t="s">
        <v>331</v>
      </c>
      <c r="E63" s="109" t="s">
        <v>1446</v>
      </c>
      <c r="F63" s="98" t="s">
        <v>866</v>
      </c>
      <c r="G63" s="111">
        <v>3023</v>
      </c>
      <c r="H63" s="111">
        <v>300</v>
      </c>
      <c r="I63" s="106" t="s">
        <v>340</v>
      </c>
      <c r="J63" s="98" t="s">
        <v>338</v>
      </c>
      <c r="K63" s="106" t="s">
        <v>328</v>
      </c>
      <c r="L63" s="98" t="s">
        <v>837</v>
      </c>
      <c r="M63" s="162" t="s">
        <v>347</v>
      </c>
      <c r="N63" s="236"/>
    </row>
    <row r="64" spans="1:14" s="186" customFormat="1" ht="30" customHeight="1">
      <c r="A64" s="113">
        <v>60</v>
      </c>
      <c r="B64" s="119" t="s">
        <v>339</v>
      </c>
      <c r="C64" s="119" t="s">
        <v>348</v>
      </c>
      <c r="D64" s="119" t="s">
        <v>1427</v>
      </c>
      <c r="E64" s="122" t="s">
        <v>887</v>
      </c>
      <c r="F64" s="113" t="s">
        <v>866</v>
      </c>
      <c r="G64" s="118">
        <v>4500</v>
      </c>
      <c r="H64" s="118">
        <v>1200</v>
      </c>
      <c r="I64" s="118" t="s">
        <v>1405</v>
      </c>
      <c r="J64" s="113" t="s">
        <v>338</v>
      </c>
      <c r="K64" s="119" t="s">
        <v>878</v>
      </c>
      <c r="L64" s="113" t="s">
        <v>1004</v>
      </c>
      <c r="M64" s="197" t="s">
        <v>1303</v>
      </c>
      <c r="N64" s="236"/>
    </row>
    <row r="65" spans="1:14" s="186" customFormat="1" ht="30" customHeight="1">
      <c r="A65" s="98">
        <v>61</v>
      </c>
      <c r="B65" s="119" t="s">
        <v>339</v>
      </c>
      <c r="C65" s="119" t="s">
        <v>348</v>
      </c>
      <c r="D65" s="119" t="s">
        <v>1427</v>
      </c>
      <c r="E65" s="122" t="s">
        <v>889</v>
      </c>
      <c r="F65" s="113" t="s">
        <v>1230</v>
      </c>
      <c r="G65" s="118">
        <v>800</v>
      </c>
      <c r="H65" s="118">
        <v>100</v>
      </c>
      <c r="I65" s="119" t="s">
        <v>873</v>
      </c>
      <c r="J65" s="119" t="s">
        <v>337</v>
      </c>
      <c r="K65" s="119" t="s">
        <v>869</v>
      </c>
      <c r="L65" s="113" t="s">
        <v>872</v>
      </c>
      <c r="M65" s="197" t="s">
        <v>1304</v>
      </c>
      <c r="N65"/>
    </row>
    <row r="66" spans="1:14" s="186" customFormat="1" ht="30" customHeight="1">
      <c r="A66" s="98">
        <v>62</v>
      </c>
      <c r="B66" s="106" t="s">
        <v>339</v>
      </c>
      <c r="C66" s="106" t="s">
        <v>339</v>
      </c>
      <c r="D66" s="106" t="s">
        <v>1427</v>
      </c>
      <c r="E66" s="109" t="s">
        <v>1305</v>
      </c>
      <c r="F66" s="98" t="s">
        <v>866</v>
      </c>
      <c r="G66" s="111">
        <v>5000</v>
      </c>
      <c r="H66" s="111">
        <v>338</v>
      </c>
      <c r="I66" s="106" t="s">
        <v>340</v>
      </c>
      <c r="J66" s="98" t="s">
        <v>338</v>
      </c>
      <c r="K66" s="106" t="s">
        <v>342</v>
      </c>
      <c r="L66" s="98" t="s">
        <v>837</v>
      </c>
      <c r="M66" s="162" t="s">
        <v>347</v>
      </c>
      <c r="N66" s="236"/>
    </row>
    <row r="67" spans="1:14" s="186" customFormat="1" ht="30" customHeight="1">
      <c r="A67" s="98">
        <v>63</v>
      </c>
      <c r="B67" s="106" t="s">
        <v>339</v>
      </c>
      <c r="C67" s="106" t="s">
        <v>339</v>
      </c>
      <c r="D67" s="106" t="s">
        <v>1427</v>
      </c>
      <c r="E67" s="109" t="s">
        <v>897</v>
      </c>
      <c r="F67" s="98" t="s">
        <v>866</v>
      </c>
      <c r="G67" s="111">
        <v>5000</v>
      </c>
      <c r="H67" s="111">
        <v>338</v>
      </c>
      <c r="I67" s="106" t="s">
        <v>340</v>
      </c>
      <c r="J67" s="98" t="s">
        <v>338</v>
      </c>
      <c r="K67" s="106" t="s">
        <v>342</v>
      </c>
      <c r="L67" s="98" t="s">
        <v>837</v>
      </c>
      <c r="M67" s="162" t="s">
        <v>347</v>
      </c>
      <c r="N67" s="236"/>
    </row>
    <row r="68" spans="1:14" s="186" customFormat="1" ht="30" customHeight="1">
      <c r="A68" s="98">
        <v>64</v>
      </c>
      <c r="B68" s="106" t="s">
        <v>339</v>
      </c>
      <c r="C68" s="106" t="s">
        <v>339</v>
      </c>
      <c r="D68" s="106" t="s">
        <v>1427</v>
      </c>
      <c r="E68" s="109" t="s">
        <v>898</v>
      </c>
      <c r="F68" s="98" t="s">
        <v>866</v>
      </c>
      <c r="G68" s="111">
        <v>5000</v>
      </c>
      <c r="H68" s="111">
        <v>338</v>
      </c>
      <c r="I68" s="106" t="s">
        <v>340</v>
      </c>
      <c r="J68" s="98" t="s">
        <v>338</v>
      </c>
      <c r="K68" s="106" t="s">
        <v>342</v>
      </c>
      <c r="L68" s="98" t="s">
        <v>837</v>
      </c>
      <c r="M68" s="162" t="s">
        <v>347</v>
      </c>
      <c r="N68" s="236"/>
    </row>
    <row r="69" spans="1:14" s="202" customFormat="1" ht="30" customHeight="1">
      <c r="A69" s="98">
        <v>65</v>
      </c>
      <c r="B69" s="106" t="s">
        <v>339</v>
      </c>
      <c r="C69" s="106" t="s">
        <v>339</v>
      </c>
      <c r="D69" s="106" t="s">
        <v>1427</v>
      </c>
      <c r="E69" s="109" t="s">
        <v>899</v>
      </c>
      <c r="F69" s="98" t="s">
        <v>866</v>
      </c>
      <c r="G69" s="111">
        <v>5000</v>
      </c>
      <c r="H69" s="111">
        <v>338</v>
      </c>
      <c r="I69" s="106" t="s">
        <v>340</v>
      </c>
      <c r="J69" s="98" t="s">
        <v>338</v>
      </c>
      <c r="K69" s="106" t="s">
        <v>342</v>
      </c>
      <c r="L69" s="98" t="s">
        <v>837</v>
      </c>
      <c r="M69" s="162" t="s">
        <v>347</v>
      </c>
      <c r="N69" s="244"/>
    </row>
    <row r="70" spans="1:14" s="202" customFormat="1" ht="30" customHeight="1">
      <c r="A70" s="113">
        <v>66</v>
      </c>
      <c r="B70" s="119" t="s">
        <v>339</v>
      </c>
      <c r="C70" s="119" t="s">
        <v>339</v>
      </c>
      <c r="D70" s="119" t="s">
        <v>1427</v>
      </c>
      <c r="E70" s="122" t="s">
        <v>900</v>
      </c>
      <c r="F70" s="113" t="s">
        <v>866</v>
      </c>
      <c r="G70" s="118">
        <v>5000</v>
      </c>
      <c r="H70" s="118">
        <v>338</v>
      </c>
      <c r="I70" s="119" t="s">
        <v>340</v>
      </c>
      <c r="J70" s="113" t="s">
        <v>338</v>
      </c>
      <c r="K70" s="119" t="s">
        <v>342</v>
      </c>
      <c r="L70" s="113" t="s">
        <v>837</v>
      </c>
      <c r="M70" s="197" t="s">
        <v>1011</v>
      </c>
      <c r="N70"/>
    </row>
    <row r="71" spans="1:14" s="186" customFormat="1" ht="30" customHeight="1">
      <c r="A71" s="113">
        <v>67</v>
      </c>
      <c r="B71" s="119" t="s">
        <v>339</v>
      </c>
      <c r="C71" s="119" t="s">
        <v>339</v>
      </c>
      <c r="D71" s="119" t="s">
        <v>1427</v>
      </c>
      <c r="E71" s="122" t="s">
        <v>901</v>
      </c>
      <c r="F71" s="113" t="s">
        <v>866</v>
      </c>
      <c r="G71" s="118">
        <v>5000</v>
      </c>
      <c r="H71" s="118">
        <v>338</v>
      </c>
      <c r="I71" s="119" t="s">
        <v>340</v>
      </c>
      <c r="J71" s="113" t="s">
        <v>338</v>
      </c>
      <c r="K71" s="119" t="s">
        <v>342</v>
      </c>
      <c r="L71" s="113" t="s">
        <v>837</v>
      </c>
      <c r="M71" s="197" t="s">
        <v>1012</v>
      </c>
      <c r="N71"/>
    </row>
    <row r="72" spans="1:14" s="186" customFormat="1" ht="30" customHeight="1">
      <c r="A72" s="113">
        <v>68</v>
      </c>
      <c r="B72" s="119" t="s">
        <v>339</v>
      </c>
      <c r="C72" s="119" t="s">
        <v>339</v>
      </c>
      <c r="D72" s="119" t="s">
        <v>1427</v>
      </c>
      <c r="E72" s="122" t="s">
        <v>1013</v>
      </c>
      <c r="F72" s="113" t="s">
        <v>866</v>
      </c>
      <c r="G72" s="118">
        <v>5000</v>
      </c>
      <c r="H72" s="118">
        <v>338</v>
      </c>
      <c r="I72" s="119" t="s">
        <v>340</v>
      </c>
      <c r="J72" s="113" t="s">
        <v>338</v>
      </c>
      <c r="K72" s="119" t="s">
        <v>342</v>
      </c>
      <c r="L72" s="113" t="s">
        <v>837</v>
      </c>
      <c r="M72" s="197" t="s">
        <v>1014</v>
      </c>
      <c r="N72"/>
    </row>
    <row r="73" spans="1:14" s="186" customFormat="1" ht="30" customHeight="1">
      <c r="A73" s="113">
        <v>69</v>
      </c>
      <c r="B73" s="119" t="s">
        <v>339</v>
      </c>
      <c r="C73" s="119" t="s">
        <v>339</v>
      </c>
      <c r="D73" s="119" t="s">
        <v>1427</v>
      </c>
      <c r="E73" s="122" t="s">
        <v>902</v>
      </c>
      <c r="F73" s="113" t="s">
        <v>866</v>
      </c>
      <c r="G73" s="118">
        <v>5000</v>
      </c>
      <c r="H73" s="118">
        <v>334</v>
      </c>
      <c r="I73" s="119" t="s">
        <v>340</v>
      </c>
      <c r="J73" s="113" t="s">
        <v>338</v>
      </c>
      <c r="K73" s="119" t="s">
        <v>342</v>
      </c>
      <c r="L73" s="113" t="s">
        <v>837</v>
      </c>
      <c r="M73" s="197" t="s">
        <v>1015</v>
      </c>
      <c r="N73"/>
    </row>
    <row r="74" spans="1:14" s="186" customFormat="1" ht="30" customHeight="1">
      <c r="A74" s="113">
        <v>70</v>
      </c>
      <c r="B74" s="119" t="s">
        <v>339</v>
      </c>
      <c r="C74" s="119" t="s">
        <v>339</v>
      </c>
      <c r="D74" s="119" t="s">
        <v>1427</v>
      </c>
      <c r="E74" s="122" t="s">
        <v>1016</v>
      </c>
      <c r="F74" s="113" t="s">
        <v>866</v>
      </c>
      <c r="G74" s="118">
        <v>6560</v>
      </c>
      <c r="H74" s="118">
        <v>1000</v>
      </c>
      <c r="I74" s="119" t="s">
        <v>340</v>
      </c>
      <c r="J74" s="113" t="s">
        <v>338</v>
      </c>
      <c r="K74" s="119" t="s">
        <v>342</v>
      </c>
      <c r="L74" s="113" t="s">
        <v>837</v>
      </c>
      <c r="M74" s="197" t="s">
        <v>1017</v>
      </c>
      <c r="N74"/>
    </row>
    <row r="75" spans="1:14" ht="30" customHeight="1">
      <c r="A75" s="113">
        <v>71</v>
      </c>
      <c r="B75" s="119" t="s">
        <v>339</v>
      </c>
      <c r="C75" s="119" t="s">
        <v>339</v>
      </c>
      <c r="D75" s="119" t="s">
        <v>1427</v>
      </c>
      <c r="E75" s="122" t="s">
        <v>895</v>
      </c>
      <c r="F75" s="113" t="s">
        <v>866</v>
      </c>
      <c r="G75" s="118">
        <v>3080</v>
      </c>
      <c r="H75" s="118">
        <v>200</v>
      </c>
      <c r="I75" s="119" t="s">
        <v>340</v>
      </c>
      <c r="J75" s="113" t="s">
        <v>338</v>
      </c>
      <c r="K75" s="119" t="s">
        <v>342</v>
      </c>
      <c r="L75" s="113" t="s">
        <v>837</v>
      </c>
      <c r="M75" s="197" t="s">
        <v>1306</v>
      </c>
      <c r="N75"/>
    </row>
    <row r="76" spans="1:14" s="186" customFormat="1" ht="30" customHeight="1">
      <c r="A76" s="113">
        <v>72</v>
      </c>
      <c r="B76" s="119" t="s">
        <v>339</v>
      </c>
      <c r="C76" s="119" t="s">
        <v>339</v>
      </c>
      <c r="D76" s="119" t="s">
        <v>1427</v>
      </c>
      <c r="E76" s="122" t="s">
        <v>896</v>
      </c>
      <c r="F76" s="113" t="s">
        <v>866</v>
      </c>
      <c r="G76" s="118">
        <v>3080</v>
      </c>
      <c r="H76" s="118">
        <v>200</v>
      </c>
      <c r="I76" s="119" t="s">
        <v>340</v>
      </c>
      <c r="J76" s="113" t="s">
        <v>338</v>
      </c>
      <c r="K76" s="119" t="s">
        <v>342</v>
      </c>
      <c r="L76" s="113" t="s">
        <v>837</v>
      </c>
      <c r="M76" s="197" t="s">
        <v>1307</v>
      </c>
      <c r="N76"/>
    </row>
    <row r="77" spans="1:14" s="186" customFormat="1" ht="30" customHeight="1">
      <c r="A77" s="113">
        <v>73</v>
      </c>
      <c r="B77" s="119" t="s">
        <v>339</v>
      </c>
      <c r="C77" s="119" t="s">
        <v>339</v>
      </c>
      <c r="D77" s="119" t="s">
        <v>1427</v>
      </c>
      <c r="E77" s="130" t="s">
        <v>1308</v>
      </c>
      <c r="F77" s="113" t="s">
        <v>866</v>
      </c>
      <c r="G77" s="185">
        <v>500</v>
      </c>
      <c r="H77" s="185">
        <v>300</v>
      </c>
      <c r="I77" s="118" t="s">
        <v>340</v>
      </c>
      <c r="J77" s="113" t="s">
        <v>338</v>
      </c>
      <c r="K77" s="119" t="s">
        <v>1428</v>
      </c>
      <c r="L77" s="113" t="s">
        <v>837</v>
      </c>
      <c r="M77" s="197" t="s">
        <v>1309</v>
      </c>
      <c r="N77" s="236"/>
    </row>
    <row r="78" spans="1:13" s="15" customFormat="1" ht="30" customHeight="1">
      <c r="A78" s="113">
        <v>74</v>
      </c>
      <c r="B78" s="119" t="s">
        <v>339</v>
      </c>
      <c r="C78" s="119" t="s">
        <v>339</v>
      </c>
      <c r="D78" s="119" t="s">
        <v>1427</v>
      </c>
      <c r="E78" s="130" t="s">
        <v>1310</v>
      </c>
      <c r="F78" s="113" t="s">
        <v>866</v>
      </c>
      <c r="G78" s="185">
        <v>1448</v>
      </c>
      <c r="H78" s="185">
        <v>800</v>
      </c>
      <c r="I78" s="118" t="s">
        <v>340</v>
      </c>
      <c r="J78" s="113" t="s">
        <v>338</v>
      </c>
      <c r="K78" s="119" t="s">
        <v>1428</v>
      </c>
      <c r="L78" s="113" t="s">
        <v>837</v>
      </c>
      <c r="M78" s="197" t="s">
        <v>1311</v>
      </c>
    </row>
    <row r="79" spans="1:14" s="15" customFormat="1" ht="30" customHeight="1">
      <c r="A79" s="113">
        <v>75</v>
      </c>
      <c r="B79" s="119" t="s">
        <v>339</v>
      </c>
      <c r="C79" s="119" t="s">
        <v>339</v>
      </c>
      <c r="D79" s="119" t="s">
        <v>1434</v>
      </c>
      <c r="E79" s="122" t="s">
        <v>1312</v>
      </c>
      <c r="F79" s="113" t="s">
        <v>866</v>
      </c>
      <c r="G79" s="118">
        <v>210</v>
      </c>
      <c r="H79" s="118">
        <v>210</v>
      </c>
      <c r="I79" s="118" t="s">
        <v>333</v>
      </c>
      <c r="J79" s="113" t="s">
        <v>874</v>
      </c>
      <c r="K79" s="119" t="s">
        <v>878</v>
      </c>
      <c r="L79" s="113" t="s">
        <v>1004</v>
      </c>
      <c r="M79" s="197" t="s">
        <v>1313</v>
      </c>
      <c r="N79" s="16"/>
    </row>
    <row r="80" spans="1:14" ht="30" customHeight="1">
      <c r="A80" s="113">
        <v>76</v>
      </c>
      <c r="B80" s="119" t="s">
        <v>339</v>
      </c>
      <c r="C80" s="119" t="s">
        <v>339</v>
      </c>
      <c r="D80" s="119" t="s">
        <v>1434</v>
      </c>
      <c r="E80" s="122" t="s">
        <v>1314</v>
      </c>
      <c r="F80" s="113" t="s">
        <v>1230</v>
      </c>
      <c r="G80" s="118">
        <v>1350</v>
      </c>
      <c r="H80" s="118">
        <v>1000</v>
      </c>
      <c r="I80" s="118" t="s">
        <v>873</v>
      </c>
      <c r="J80" s="113" t="s">
        <v>864</v>
      </c>
      <c r="K80" s="119" t="s">
        <v>878</v>
      </c>
      <c r="L80" s="113" t="s">
        <v>1315</v>
      </c>
      <c r="M80" s="197" t="s">
        <v>1316</v>
      </c>
      <c r="N80"/>
    </row>
    <row r="81" spans="1:14" ht="30" customHeight="1">
      <c r="A81" s="113">
        <v>77</v>
      </c>
      <c r="B81" s="119" t="s">
        <v>339</v>
      </c>
      <c r="C81" s="119" t="s">
        <v>339</v>
      </c>
      <c r="D81" s="151" t="s">
        <v>1434</v>
      </c>
      <c r="E81" s="152" t="s">
        <v>1317</v>
      </c>
      <c r="F81" s="151" t="s">
        <v>335</v>
      </c>
      <c r="G81" s="153">
        <v>56</v>
      </c>
      <c r="H81" s="153">
        <v>56</v>
      </c>
      <c r="I81" s="151" t="s">
        <v>333</v>
      </c>
      <c r="J81" s="151" t="s">
        <v>338</v>
      </c>
      <c r="K81" s="151" t="s">
        <v>342</v>
      </c>
      <c r="L81" s="119" t="s">
        <v>1318</v>
      </c>
      <c r="M81" s="197" t="s">
        <v>1319</v>
      </c>
      <c r="N81"/>
    </row>
    <row r="82" spans="1:14" s="39" customFormat="1" ht="30.75" customHeight="1">
      <c r="A82" s="98">
        <v>78</v>
      </c>
      <c r="B82" s="106" t="s">
        <v>914</v>
      </c>
      <c r="C82" s="106" t="s">
        <v>339</v>
      </c>
      <c r="D82" s="106" t="s">
        <v>1320</v>
      </c>
      <c r="E82" s="109" t="s">
        <v>1321</v>
      </c>
      <c r="F82" s="98" t="s">
        <v>866</v>
      </c>
      <c r="G82" s="111">
        <v>700</v>
      </c>
      <c r="H82" s="111">
        <v>260</v>
      </c>
      <c r="I82" s="106" t="s">
        <v>873</v>
      </c>
      <c r="J82" s="106" t="s">
        <v>337</v>
      </c>
      <c r="K82" s="106" t="s">
        <v>880</v>
      </c>
      <c r="L82" s="98" t="s">
        <v>362</v>
      </c>
      <c r="M82" s="109" t="s">
        <v>347</v>
      </c>
      <c r="N82" s="78"/>
    </row>
    <row r="83" spans="1:14" s="186" customFormat="1" ht="30" customHeight="1">
      <c r="A83" s="113">
        <v>79</v>
      </c>
      <c r="B83" s="119" t="s">
        <v>339</v>
      </c>
      <c r="C83" s="119" t="s">
        <v>339</v>
      </c>
      <c r="D83" s="113" t="s">
        <v>1434</v>
      </c>
      <c r="E83" s="154" t="s">
        <v>1322</v>
      </c>
      <c r="F83" s="113" t="s">
        <v>1230</v>
      </c>
      <c r="G83" s="118">
        <v>600</v>
      </c>
      <c r="H83" s="118">
        <v>50</v>
      </c>
      <c r="I83" s="118" t="s">
        <v>1405</v>
      </c>
      <c r="J83" s="113" t="s">
        <v>338</v>
      </c>
      <c r="K83" s="119" t="s">
        <v>871</v>
      </c>
      <c r="L83" s="113" t="s">
        <v>872</v>
      </c>
      <c r="M83" s="122" t="s">
        <v>1323</v>
      </c>
      <c r="N83"/>
    </row>
    <row r="84" spans="1:14" s="15" customFormat="1" ht="30" customHeight="1">
      <c r="A84" s="113">
        <v>80</v>
      </c>
      <c r="B84" s="171" t="s">
        <v>339</v>
      </c>
      <c r="C84" s="119" t="s">
        <v>339</v>
      </c>
      <c r="D84" s="119" t="s">
        <v>1434</v>
      </c>
      <c r="E84" s="130" t="s">
        <v>1324</v>
      </c>
      <c r="F84" s="131" t="s">
        <v>335</v>
      </c>
      <c r="G84" s="147">
        <v>192</v>
      </c>
      <c r="H84" s="147">
        <v>192</v>
      </c>
      <c r="I84" s="132" t="s">
        <v>333</v>
      </c>
      <c r="J84" s="131" t="s">
        <v>940</v>
      </c>
      <c r="K84" s="129" t="s">
        <v>1421</v>
      </c>
      <c r="L84" s="131" t="s">
        <v>941</v>
      </c>
      <c r="M84" s="197" t="s">
        <v>1325</v>
      </c>
      <c r="N84" s="16"/>
    </row>
    <row r="85" spans="1:14" ht="30" customHeight="1">
      <c r="A85" s="113">
        <v>81</v>
      </c>
      <c r="B85" s="119" t="s">
        <v>339</v>
      </c>
      <c r="C85" s="119" t="s">
        <v>339</v>
      </c>
      <c r="D85" s="119" t="s">
        <v>1434</v>
      </c>
      <c r="E85" s="122" t="s">
        <v>1326</v>
      </c>
      <c r="F85" s="113" t="s">
        <v>1019</v>
      </c>
      <c r="G85" s="118">
        <v>114</v>
      </c>
      <c r="H85" s="118">
        <v>114</v>
      </c>
      <c r="I85" s="118" t="s">
        <v>875</v>
      </c>
      <c r="J85" s="113" t="s">
        <v>1211</v>
      </c>
      <c r="K85" s="119" t="s">
        <v>869</v>
      </c>
      <c r="L85" s="113" t="s">
        <v>872</v>
      </c>
      <c r="M85" s="197" t="s">
        <v>1327</v>
      </c>
      <c r="N85"/>
    </row>
    <row r="86" spans="1:14" ht="32.25" customHeight="1">
      <c r="A86" s="113">
        <v>82</v>
      </c>
      <c r="B86" s="119" t="s">
        <v>339</v>
      </c>
      <c r="C86" s="119" t="s">
        <v>339</v>
      </c>
      <c r="D86" s="113" t="s">
        <v>1434</v>
      </c>
      <c r="E86" s="154" t="s">
        <v>366</v>
      </c>
      <c r="F86" s="113" t="s">
        <v>1230</v>
      </c>
      <c r="G86" s="118">
        <v>630</v>
      </c>
      <c r="H86" s="118">
        <v>30</v>
      </c>
      <c r="I86" s="118" t="s">
        <v>1405</v>
      </c>
      <c r="J86" s="113" t="s">
        <v>338</v>
      </c>
      <c r="K86" s="119" t="s">
        <v>871</v>
      </c>
      <c r="L86" s="113" t="s">
        <v>872</v>
      </c>
      <c r="M86" s="122" t="s">
        <v>367</v>
      </c>
      <c r="N86"/>
    </row>
    <row r="87" spans="1:14" s="51" customFormat="1" ht="34.5" customHeight="1">
      <c r="A87" s="113">
        <v>83</v>
      </c>
      <c r="B87" s="119" t="s">
        <v>339</v>
      </c>
      <c r="C87" s="119" t="s">
        <v>339</v>
      </c>
      <c r="D87" s="119" t="s">
        <v>1434</v>
      </c>
      <c r="E87" s="122" t="s">
        <v>368</v>
      </c>
      <c r="F87" s="113" t="s">
        <v>1019</v>
      </c>
      <c r="G87" s="118">
        <v>100</v>
      </c>
      <c r="H87" s="127">
        <v>100</v>
      </c>
      <c r="I87" s="118" t="s">
        <v>875</v>
      </c>
      <c r="J87" s="113" t="s">
        <v>341</v>
      </c>
      <c r="K87" s="119" t="s">
        <v>871</v>
      </c>
      <c r="L87" s="113" t="s">
        <v>872</v>
      </c>
      <c r="M87" s="197" t="s">
        <v>369</v>
      </c>
      <c r="N87" s="111"/>
    </row>
    <row r="88" spans="1:14" s="51" customFormat="1" ht="34.5" customHeight="1">
      <c r="A88" s="113">
        <v>84</v>
      </c>
      <c r="B88" s="119" t="s">
        <v>339</v>
      </c>
      <c r="C88" s="119" t="s">
        <v>339</v>
      </c>
      <c r="D88" s="119" t="s">
        <v>1434</v>
      </c>
      <c r="E88" s="122" t="s">
        <v>1447</v>
      </c>
      <c r="F88" s="113" t="s">
        <v>1230</v>
      </c>
      <c r="G88" s="118">
        <v>261</v>
      </c>
      <c r="H88" s="118">
        <v>261</v>
      </c>
      <c r="I88" s="118" t="s">
        <v>875</v>
      </c>
      <c r="J88" s="113" t="s">
        <v>341</v>
      </c>
      <c r="K88" s="119" t="s">
        <v>869</v>
      </c>
      <c r="L88" s="113" t="s">
        <v>872</v>
      </c>
      <c r="M88" s="197" t="s">
        <v>370</v>
      </c>
      <c r="N88" s="111"/>
    </row>
    <row r="89" spans="1:14" s="39" customFormat="1" ht="30.75" customHeight="1">
      <c r="A89" s="113">
        <v>85</v>
      </c>
      <c r="B89" s="119" t="s">
        <v>336</v>
      </c>
      <c r="C89" s="119" t="s">
        <v>339</v>
      </c>
      <c r="D89" s="113" t="s">
        <v>858</v>
      </c>
      <c r="E89" s="122" t="s">
        <v>371</v>
      </c>
      <c r="F89" s="113" t="s">
        <v>1230</v>
      </c>
      <c r="G89" s="118">
        <v>71</v>
      </c>
      <c r="H89" s="118">
        <v>14</v>
      </c>
      <c r="I89" s="118" t="s">
        <v>333</v>
      </c>
      <c r="J89" s="113" t="s">
        <v>1216</v>
      </c>
      <c r="K89" s="119" t="s">
        <v>871</v>
      </c>
      <c r="L89" s="113" t="s">
        <v>872</v>
      </c>
      <c r="M89" s="122" t="s">
        <v>1448</v>
      </c>
      <c r="N89" s="78"/>
    </row>
    <row r="90" spans="1:14" ht="30" customHeight="1">
      <c r="A90" s="113">
        <v>86</v>
      </c>
      <c r="B90" s="119" t="s">
        <v>339</v>
      </c>
      <c r="C90" s="119" t="s">
        <v>339</v>
      </c>
      <c r="D90" s="119" t="s">
        <v>1427</v>
      </c>
      <c r="E90" s="122" t="s">
        <v>1449</v>
      </c>
      <c r="F90" s="113" t="s">
        <v>866</v>
      </c>
      <c r="G90" s="118">
        <v>6951</v>
      </c>
      <c r="H90" s="245">
        <v>555</v>
      </c>
      <c r="I90" s="119" t="s">
        <v>340</v>
      </c>
      <c r="J90" s="113" t="s">
        <v>338</v>
      </c>
      <c r="K90" s="119" t="s">
        <v>342</v>
      </c>
      <c r="L90" s="113" t="s">
        <v>837</v>
      </c>
      <c r="M90" s="197" t="s">
        <v>372</v>
      </c>
      <c r="N90"/>
    </row>
    <row r="91" spans="1:14" ht="30" customHeight="1">
      <c r="A91" s="98">
        <v>87</v>
      </c>
      <c r="B91" s="106" t="s">
        <v>339</v>
      </c>
      <c r="C91" s="106" t="s">
        <v>339</v>
      </c>
      <c r="D91" s="106" t="s">
        <v>1427</v>
      </c>
      <c r="E91" s="109" t="s">
        <v>373</v>
      </c>
      <c r="F91" s="98" t="s">
        <v>866</v>
      </c>
      <c r="G91" s="111">
        <v>5537</v>
      </c>
      <c r="H91" s="246">
        <v>452</v>
      </c>
      <c r="I91" s="106" t="s">
        <v>340</v>
      </c>
      <c r="J91" s="98" t="s">
        <v>338</v>
      </c>
      <c r="K91" s="106" t="s">
        <v>342</v>
      </c>
      <c r="L91" s="98" t="s">
        <v>837</v>
      </c>
      <c r="M91" s="162" t="s">
        <v>347</v>
      </c>
      <c r="N91"/>
    </row>
    <row r="92" spans="1:14" ht="30" customHeight="1">
      <c r="A92" s="113">
        <v>88</v>
      </c>
      <c r="B92" s="119" t="s">
        <v>339</v>
      </c>
      <c r="C92" s="119" t="s">
        <v>339</v>
      </c>
      <c r="D92" s="119" t="s">
        <v>1427</v>
      </c>
      <c r="E92" s="122" t="s">
        <v>374</v>
      </c>
      <c r="F92" s="113" t="s">
        <v>866</v>
      </c>
      <c r="G92" s="118">
        <v>8452</v>
      </c>
      <c r="H92" s="245">
        <v>682</v>
      </c>
      <c r="I92" s="119" t="s">
        <v>340</v>
      </c>
      <c r="J92" s="113" t="s">
        <v>338</v>
      </c>
      <c r="K92" s="119" t="s">
        <v>342</v>
      </c>
      <c r="L92" s="113" t="s">
        <v>837</v>
      </c>
      <c r="M92" s="197" t="s">
        <v>1286</v>
      </c>
      <c r="N92"/>
    </row>
    <row r="93" spans="1:14" s="39" customFormat="1" ht="30" customHeight="1">
      <c r="A93" s="113">
        <v>89</v>
      </c>
      <c r="B93" s="119" t="s">
        <v>339</v>
      </c>
      <c r="C93" s="119" t="s">
        <v>339</v>
      </c>
      <c r="D93" s="113" t="s">
        <v>948</v>
      </c>
      <c r="E93" s="122" t="s">
        <v>375</v>
      </c>
      <c r="F93" s="113" t="s">
        <v>335</v>
      </c>
      <c r="G93" s="118">
        <v>29</v>
      </c>
      <c r="H93" s="118">
        <v>29</v>
      </c>
      <c r="I93" s="127" t="s">
        <v>1419</v>
      </c>
      <c r="J93" s="113" t="s">
        <v>1420</v>
      </c>
      <c r="K93" s="113" t="s">
        <v>1421</v>
      </c>
      <c r="L93" s="113" t="s">
        <v>0</v>
      </c>
      <c r="M93" s="197" t="s">
        <v>376</v>
      </c>
      <c r="N93" s="78"/>
    </row>
    <row r="94" spans="1:14" s="186" customFormat="1" ht="30" customHeight="1">
      <c r="A94" s="113">
        <v>90</v>
      </c>
      <c r="B94" s="119" t="s">
        <v>339</v>
      </c>
      <c r="C94" s="119" t="s">
        <v>339</v>
      </c>
      <c r="D94" s="119" t="s">
        <v>858</v>
      </c>
      <c r="E94" s="122" t="s">
        <v>377</v>
      </c>
      <c r="F94" s="113" t="s">
        <v>1424</v>
      </c>
      <c r="G94" s="118">
        <v>800</v>
      </c>
      <c r="H94" s="118">
        <v>200</v>
      </c>
      <c r="I94" s="118" t="s">
        <v>868</v>
      </c>
      <c r="J94" s="113" t="s">
        <v>341</v>
      </c>
      <c r="K94" s="119" t="s">
        <v>871</v>
      </c>
      <c r="L94" s="113" t="s">
        <v>872</v>
      </c>
      <c r="M94" s="197" t="s">
        <v>378</v>
      </c>
      <c r="N94"/>
    </row>
    <row r="95" spans="1:14" ht="30" customHeight="1">
      <c r="A95" s="113">
        <v>91</v>
      </c>
      <c r="B95" s="119" t="s">
        <v>339</v>
      </c>
      <c r="C95" s="119" t="s">
        <v>339</v>
      </c>
      <c r="D95" s="119" t="s">
        <v>1434</v>
      </c>
      <c r="E95" s="122" t="s">
        <v>379</v>
      </c>
      <c r="F95" s="113" t="s">
        <v>344</v>
      </c>
      <c r="G95" s="118">
        <v>150</v>
      </c>
      <c r="H95" s="127">
        <v>100</v>
      </c>
      <c r="I95" s="118" t="s">
        <v>873</v>
      </c>
      <c r="J95" s="113" t="s">
        <v>337</v>
      </c>
      <c r="K95" s="119" t="s">
        <v>869</v>
      </c>
      <c r="L95" s="113" t="s">
        <v>872</v>
      </c>
      <c r="M95" s="197" t="s">
        <v>1</v>
      </c>
      <c r="N95"/>
    </row>
    <row r="96" spans="1:14" ht="30" customHeight="1">
      <c r="A96" s="113">
        <v>92</v>
      </c>
      <c r="B96" s="119" t="s">
        <v>339</v>
      </c>
      <c r="C96" s="119" t="s">
        <v>339</v>
      </c>
      <c r="D96" s="119" t="s">
        <v>1434</v>
      </c>
      <c r="E96" s="122" t="s">
        <v>380</v>
      </c>
      <c r="F96" s="113" t="s">
        <v>1019</v>
      </c>
      <c r="G96" s="118">
        <v>20</v>
      </c>
      <c r="H96" s="118">
        <v>20</v>
      </c>
      <c r="I96" s="118" t="s">
        <v>875</v>
      </c>
      <c r="J96" s="113" t="s">
        <v>864</v>
      </c>
      <c r="K96" s="119" t="s">
        <v>869</v>
      </c>
      <c r="L96" s="113" t="s">
        <v>872</v>
      </c>
      <c r="M96" s="197" t="s">
        <v>2</v>
      </c>
      <c r="N96"/>
    </row>
    <row r="97" spans="1:14" s="186" customFormat="1" ht="30" customHeight="1">
      <c r="A97" s="98">
        <v>93</v>
      </c>
      <c r="B97" s="106" t="s">
        <v>339</v>
      </c>
      <c r="C97" s="106" t="s">
        <v>336</v>
      </c>
      <c r="D97" s="106" t="s">
        <v>1427</v>
      </c>
      <c r="E97" s="109" t="s">
        <v>504</v>
      </c>
      <c r="F97" s="98" t="s">
        <v>866</v>
      </c>
      <c r="G97" s="1">
        <v>2070</v>
      </c>
      <c r="H97" s="1">
        <v>50</v>
      </c>
      <c r="I97" s="111" t="s">
        <v>868</v>
      </c>
      <c r="J97" s="98" t="s">
        <v>341</v>
      </c>
      <c r="K97" s="106" t="s">
        <v>871</v>
      </c>
      <c r="L97" s="98" t="s">
        <v>872</v>
      </c>
      <c r="M97" s="162" t="s">
        <v>347</v>
      </c>
      <c r="N97" s="236"/>
    </row>
    <row r="98" spans="1:14" s="186" customFormat="1" ht="30" customHeight="1">
      <c r="A98" s="98">
        <v>93</v>
      </c>
      <c r="B98" s="106" t="s">
        <v>339</v>
      </c>
      <c r="C98" s="106" t="s">
        <v>336</v>
      </c>
      <c r="D98" s="106" t="s">
        <v>1427</v>
      </c>
      <c r="E98" s="109" t="s">
        <v>505</v>
      </c>
      <c r="F98" s="98" t="s">
        <v>866</v>
      </c>
      <c r="G98" s="1">
        <v>2854</v>
      </c>
      <c r="H98" s="1">
        <v>50</v>
      </c>
      <c r="I98" s="111" t="s">
        <v>868</v>
      </c>
      <c r="J98" s="98" t="s">
        <v>341</v>
      </c>
      <c r="K98" s="106" t="s">
        <v>871</v>
      </c>
      <c r="L98" s="98" t="s">
        <v>872</v>
      </c>
      <c r="M98" s="162" t="s">
        <v>347</v>
      </c>
      <c r="N98" s="236"/>
    </row>
    <row r="99" spans="1:13" s="15" customFormat="1" ht="30" customHeight="1">
      <c r="A99" s="113">
        <v>114</v>
      </c>
      <c r="B99" s="119" t="s">
        <v>336</v>
      </c>
      <c r="C99" s="119" t="s">
        <v>339</v>
      </c>
      <c r="D99" s="119" t="s">
        <v>360</v>
      </c>
      <c r="E99" s="122" t="s">
        <v>3</v>
      </c>
      <c r="F99" s="113" t="s">
        <v>927</v>
      </c>
      <c r="G99" s="144">
        <v>32</v>
      </c>
      <c r="H99" s="144">
        <v>25</v>
      </c>
      <c r="I99" s="118" t="s">
        <v>868</v>
      </c>
      <c r="J99" s="113" t="s">
        <v>861</v>
      </c>
      <c r="K99" s="119" t="s">
        <v>1428</v>
      </c>
      <c r="L99" s="113" t="s">
        <v>1237</v>
      </c>
      <c r="M99" s="197" t="s">
        <v>381</v>
      </c>
    </row>
    <row r="100" spans="1:13" s="15" customFormat="1" ht="30" customHeight="1">
      <c r="A100" s="113">
        <v>115</v>
      </c>
      <c r="B100" s="119" t="s">
        <v>336</v>
      </c>
      <c r="C100" s="119" t="s">
        <v>339</v>
      </c>
      <c r="D100" s="119" t="s">
        <v>1434</v>
      </c>
      <c r="E100" s="122" t="s">
        <v>4</v>
      </c>
      <c r="F100" s="113" t="s">
        <v>927</v>
      </c>
      <c r="G100" s="118">
        <v>60</v>
      </c>
      <c r="H100" s="118">
        <v>60</v>
      </c>
      <c r="I100" s="118" t="s">
        <v>333</v>
      </c>
      <c r="J100" s="149" t="s">
        <v>338</v>
      </c>
      <c r="K100" s="119" t="s">
        <v>342</v>
      </c>
      <c r="L100" s="119" t="s">
        <v>829</v>
      </c>
      <c r="M100" s="197" t="s">
        <v>382</v>
      </c>
    </row>
    <row r="101" spans="1:13" s="7" customFormat="1" ht="30" customHeight="1">
      <c r="A101" s="113">
        <v>119</v>
      </c>
      <c r="B101" s="119" t="s">
        <v>336</v>
      </c>
      <c r="C101" s="119" t="s">
        <v>339</v>
      </c>
      <c r="D101" s="113" t="s">
        <v>1434</v>
      </c>
      <c r="E101" s="122" t="s">
        <v>5</v>
      </c>
      <c r="F101" s="113" t="s">
        <v>866</v>
      </c>
      <c r="G101" s="118">
        <v>764</v>
      </c>
      <c r="H101" s="118">
        <v>50</v>
      </c>
      <c r="I101" s="118" t="s">
        <v>340</v>
      </c>
      <c r="J101" s="113" t="s">
        <v>338</v>
      </c>
      <c r="K101" s="119" t="s">
        <v>869</v>
      </c>
      <c r="L101" s="113" t="s">
        <v>872</v>
      </c>
      <c r="M101" s="197" t="s">
        <v>909</v>
      </c>
    </row>
    <row r="102" spans="1:13" s="7" customFormat="1" ht="30" customHeight="1">
      <c r="A102" s="113">
        <v>120</v>
      </c>
      <c r="B102" s="119" t="s">
        <v>336</v>
      </c>
      <c r="C102" s="119" t="s">
        <v>339</v>
      </c>
      <c r="D102" s="113" t="s">
        <v>1434</v>
      </c>
      <c r="E102" s="122" t="s">
        <v>383</v>
      </c>
      <c r="F102" s="113" t="s">
        <v>866</v>
      </c>
      <c r="G102" s="118">
        <v>453</v>
      </c>
      <c r="H102" s="118">
        <v>30</v>
      </c>
      <c r="I102" s="118" t="s">
        <v>340</v>
      </c>
      <c r="J102" s="113" t="s">
        <v>338</v>
      </c>
      <c r="K102" s="119" t="s">
        <v>869</v>
      </c>
      <c r="L102" s="113" t="s">
        <v>872</v>
      </c>
      <c r="M102" s="197" t="s">
        <v>384</v>
      </c>
    </row>
    <row r="103" spans="1:13" s="51" customFormat="1" ht="30" customHeight="1">
      <c r="A103" s="113">
        <v>116</v>
      </c>
      <c r="B103" s="119" t="s">
        <v>336</v>
      </c>
      <c r="C103" s="119" t="s">
        <v>339</v>
      </c>
      <c r="D103" s="119" t="s">
        <v>1434</v>
      </c>
      <c r="E103" s="122" t="s">
        <v>385</v>
      </c>
      <c r="F103" s="113" t="s">
        <v>1019</v>
      </c>
      <c r="G103" s="118">
        <v>27</v>
      </c>
      <c r="H103" s="118">
        <v>27</v>
      </c>
      <c r="I103" s="118" t="s">
        <v>875</v>
      </c>
      <c r="J103" s="113" t="s">
        <v>1211</v>
      </c>
      <c r="K103" s="119" t="s">
        <v>869</v>
      </c>
      <c r="L103" s="113" t="s">
        <v>872</v>
      </c>
      <c r="M103" s="197" t="s">
        <v>910</v>
      </c>
    </row>
    <row r="104" spans="1:13" s="15" customFormat="1" ht="30" customHeight="1">
      <c r="A104" s="113">
        <v>117</v>
      </c>
      <c r="B104" s="119" t="s">
        <v>336</v>
      </c>
      <c r="C104" s="119" t="s">
        <v>339</v>
      </c>
      <c r="D104" s="113" t="s">
        <v>1434</v>
      </c>
      <c r="E104" s="122" t="s">
        <v>386</v>
      </c>
      <c r="F104" s="113" t="s">
        <v>1019</v>
      </c>
      <c r="G104" s="118">
        <v>75</v>
      </c>
      <c r="H104" s="118">
        <v>75</v>
      </c>
      <c r="I104" s="118" t="s">
        <v>875</v>
      </c>
      <c r="J104" s="113" t="s">
        <v>1216</v>
      </c>
      <c r="K104" s="119" t="s">
        <v>869</v>
      </c>
      <c r="L104" s="113" t="s">
        <v>872</v>
      </c>
      <c r="M104" s="197" t="s">
        <v>911</v>
      </c>
    </row>
    <row r="105" spans="1:13" s="7" customFormat="1" ht="30" customHeight="1">
      <c r="A105" s="113">
        <v>118</v>
      </c>
      <c r="B105" s="119" t="s">
        <v>336</v>
      </c>
      <c r="C105" s="119" t="s">
        <v>339</v>
      </c>
      <c r="D105" s="119" t="s">
        <v>1434</v>
      </c>
      <c r="E105" s="122" t="s">
        <v>387</v>
      </c>
      <c r="F105" s="113" t="s">
        <v>1230</v>
      </c>
      <c r="G105" s="118">
        <v>249</v>
      </c>
      <c r="H105" s="118">
        <v>249</v>
      </c>
      <c r="I105" s="118" t="s">
        <v>875</v>
      </c>
      <c r="J105" s="113" t="s">
        <v>337</v>
      </c>
      <c r="K105" s="119" t="s">
        <v>869</v>
      </c>
      <c r="L105" s="113" t="s">
        <v>872</v>
      </c>
      <c r="M105" s="197" t="s">
        <v>388</v>
      </c>
    </row>
    <row r="106" spans="1:14" s="186" customFormat="1" ht="30" customHeight="1">
      <c r="A106" s="98">
        <v>123</v>
      </c>
      <c r="B106" s="106" t="s">
        <v>336</v>
      </c>
      <c r="C106" s="106" t="s">
        <v>339</v>
      </c>
      <c r="D106" s="106" t="s">
        <v>1427</v>
      </c>
      <c r="E106" s="109" t="s">
        <v>886</v>
      </c>
      <c r="F106" s="98" t="s">
        <v>866</v>
      </c>
      <c r="G106" s="111">
        <v>1200</v>
      </c>
      <c r="H106" s="111">
        <v>200</v>
      </c>
      <c r="I106" s="111" t="s">
        <v>1405</v>
      </c>
      <c r="J106" s="98" t="s">
        <v>338</v>
      </c>
      <c r="K106" s="106" t="s">
        <v>878</v>
      </c>
      <c r="L106" s="98" t="s">
        <v>1004</v>
      </c>
      <c r="M106" s="162" t="s">
        <v>347</v>
      </c>
      <c r="N106" s="236"/>
    </row>
    <row r="107" spans="1:14" ht="30" customHeight="1">
      <c r="A107" s="113">
        <v>124</v>
      </c>
      <c r="B107" s="119" t="s">
        <v>863</v>
      </c>
      <c r="C107" s="119" t="s">
        <v>339</v>
      </c>
      <c r="D107" s="119" t="s">
        <v>912</v>
      </c>
      <c r="E107" s="122" t="s">
        <v>389</v>
      </c>
      <c r="F107" s="113" t="s">
        <v>1424</v>
      </c>
      <c r="G107" s="118">
        <v>200</v>
      </c>
      <c r="H107" s="118">
        <v>200</v>
      </c>
      <c r="I107" s="118" t="s">
        <v>333</v>
      </c>
      <c r="J107" s="113" t="s">
        <v>861</v>
      </c>
      <c r="K107" s="119" t="s">
        <v>1421</v>
      </c>
      <c r="L107" s="113" t="s">
        <v>938</v>
      </c>
      <c r="M107" s="197" t="s">
        <v>390</v>
      </c>
      <c r="N107" s="232"/>
    </row>
    <row r="108" spans="1:14" s="186" customFormat="1" ht="30" customHeight="1">
      <c r="A108" s="113">
        <v>1</v>
      </c>
      <c r="B108" s="119" t="s">
        <v>506</v>
      </c>
      <c r="C108" s="119" t="s">
        <v>336</v>
      </c>
      <c r="D108" s="113" t="s">
        <v>1427</v>
      </c>
      <c r="E108" s="122" t="s">
        <v>890</v>
      </c>
      <c r="F108" s="113" t="s">
        <v>866</v>
      </c>
      <c r="G108" s="118">
        <v>841</v>
      </c>
      <c r="H108" s="118">
        <v>50</v>
      </c>
      <c r="I108" s="118" t="s">
        <v>868</v>
      </c>
      <c r="J108" s="113" t="s">
        <v>861</v>
      </c>
      <c r="K108" s="119" t="s">
        <v>869</v>
      </c>
      <c r="L108" s="113" t="s">
        <v>872</v>
      </c>
      <c r="M108" s="197" t="s">
        <v>391</v>
      </c>
      <c r="N108"/>
    </row>
    <row r="109" spans="1:14" s="186" customFormat="1" ht="30" customHeight="1">
      <c r="A109" s="113">
        <v>2</v>
      </c>
      <c r="B109" s="119" t="s">
        <v>507</v>
      </c>
      <c r="C109" s="119" t="s">
        <v>336</v>
      </c>
      <c r="D109" s="113" t="s">
        <v>1427</v>
      </c>
      <c r="E109" s="122" t="s">
        <v>891</v>
      </c>
      <c r="F109" s="113" t="s">
        <v>866</v>
      </c>
      <c r="G109" s="118">
        <v>622</v>
      </c>
      <c r="H109" s="118">
        <v>50</v>
      </c>
      <c r="I109" s="118" t="s">
        <v>868</v>
      </c>
      <c r="J109" s="113" t="s">
        <v>861</v>
      </c>
      <c r="K109" s="119" t="s">
        <v>869</v>
      </c>
      <c r="L109" s="113" t="s">
        <v>872</v>
      </c>
      <c r="M109" s="197" t="s">
        <v>392</v>
      </c>
      <c r="N109"/>
    </row>
    <row r="110" spans="1:14" s="186" customFormat="1" ht="30" customHeight="1">
      <c r="A110" s="98">
        <v>3</v>
      </c>
      <c r="B110" s="106" t="s">
        <v>339</v>
      </c>
      <c r="C110" s="106" t="s">
        <v>336</v>
      </c>
      <c r="D110" s="106" t="s">
        <v>1434</v>
      </c>
      <c r="E110" s="109" t="s">
        <v>393</v>
      </c>
      <c r="F110" s="98" t="s">
        <v>866</v>
      </c>
      <c r="G110" s="111">
        <v>300</v>
      </c>
      <c r="H110" s="111">
        <v>300</v>
      </c>
      <c r="I110" s="111" t="s">
        <v>333</v>
      </c>
      <c r="J110" s="98" t="s">
        <v>338</v>
      </c>
      <c r="K110" s="106" t="s">
        <v>342</v>
      </c>
      <c r="L110" s="98" t="s">
        <v>394</v>
      </c>
      <c r="M110" s="162" t="s">
        <v>347</v>
      </c>
      <c r="N110" s="236"/>
    </row>
    <row r="111" spans="1:14" s="186" customFormat="1" ht="30" customHeight="1">
      <c r="A111" s="98">
        <v>5</v>
      </c>
      <c r="B111" s="106" t="s">
        <v>339</v>
      </c>
      <c r="C111" s="106" t="s">
        <v>336</v>
      </c>
      <c r="D111" s="106" t="s">
        <v>1427</v>
      </c>
      <c r="E111" s="109" t="s">
        <v>913</v>
      </c>
      <c r="F111" s="98" t="s">
        <v>1230</v>
      </c>
      <c r="G111" s="111">
        <v>1845</v>
      </c>
      <c r="H111" s="111">
        <v>586</v>
      </c>
      <c r="I111" s="106" t="s">
        <v>340</v>
      </c>
      <c r="J111" s="106" t="s">
        <v>864</v>
      </c>
      <c r="K111" s="106" t="s">
        <v>869</v>
      </c>
      <c r="L111" s="98" t="s">
        <v>872</v>
      </c>
      <c r="M111" s="162" t="s">
        <v>347</v>
      </c>
      <c r="N111" s="236"/>
    </row>
    <row r="112" spans="1:14" s="186" customFormat="1" ht="30" customHeight="1">
      <c r="A112" s="98">
        <v>9</v>
      </c>
      <c r="B112" s="161" t="s">
        <v>339</v>
      </c>
      <c r="C112" s="161" t="s">
        <v>334</v>
      </c>
      <c r="D112" s="161" t="s">
        <v>1427</v>
      </c>
      <c r="E112" s="172" t="s">
        <v>395</v>
      </c>
      <c r="F112" s="98" t="s">
        <v>1230</v>
      </c>
      <c r="G112" s="111">
        <v>2700</v>
      </c>
      <c r="H112" s="111">
        <v>230</v>
      </c>
      <c r="I112" s="161" t="s">
        <v>340</v>
      </c>
      <c r="J112" s="161" t="s">
        <v>338</v>
      </c>
      <c r="K112" s="161" t="s">
        <v>328</v>
      </c>
      <c r="L112" s="173" t="s">
        <v>396</v>
      </c>
      <c r="M112" s="172" t="s">
        <v>347</v>
      </c>
      <c r="N112" s="236"/>
    </row>
    <row r="113" spans="1:14" s="186" customFormat="1" ht="30" customHeight="1">
      <c r="A113" s="98">
        <v>11</v>
      </c>
      <c r="B113" s="106" t="s">
        <v>914</v>
      </c>
      <c r="C113" s="106" t="s">
        <v>334</v>
      </c>
      <c r="D113" s="106" t="s">
        <v>1427</v>
      </c>
      <c r="E113" s="109" t="s">
        <v>397</v>
      </c>
      <c r="F113" s="98" t="s">
        <v>866</v>
      </c>
      <c r="G113" s="111">
        <v>800</v>
      </c>
      <c r="H113" s="111">
        <v>120</v>
      </c>
      <c r="I113" s="106" t="s">
        <v>340</v>
      </c>
      <c r="J113" s="98" t="s">
        <v>874</v>
      </c>
      <c r="K113" s="106" t="s">
        <v>1425</v>
      </c>
      <c r="L113" s="98" t="s">
        <v>811</v>
      </c>
      <c r="M113" s="109" t="s">
        <v>347</v>
      </c>
      <c r="N113" s="236"/>
    </row>
    <row r="114" spans="1:14" ht="30" customHeight="1">
      <c r="A114" s="98">
        <v>121</v>
      </c>
      <c r="B114" s="106" t="s">
        <v>336</v>
      </c>
      <c r="C114" s="106" t="s">
        <v>336</v>
      </c>
      <c r="D114" s="106" t="s">
        <v>1434</v>
      </c>
      <c r="E114" s="109" t="s">
        <v>398</v>
      </c>
      <c r="F114" s="98" t="s">
        <v>1019</v>
      </c>
      <c r="G114" s="111">
        <v>120</v>
      </c>
      <c r="H114" s="111">
        <v>120</v>
      </c>
      <c r="I114" s="111" t="s">
        <v>875</v>
      </c>
      <c r="J114" s="98" t="s">
        <v>864</v>
      </c>
      <c r="K114" s="106" t="s">
        <v>869</v>
      </c>
      <c r="L114" s="98" t="s">
        <v>872</v>
      </c>
      <c r="M114" s="162" t="s">
        <v>347</v>
      </c>
      <c r="N114" s="232"/>
    </row>
    <row r="115" spans="1:14" ht="34.5" customHeight="1">
      <c r="A115" s="113">
        <v>125</v>
      </c>
      <c r="B115" s="119" t="s">
        <v>336</v>
      </c>
      <c r="C115" s="119" t="s">
        <v>336</v>
      </c>
      <c r="D115" s="119" t="s">
        <v>1434</v>
      </c>
      <c r="E115" s="247" t="s">
        <v>399</v>
      </c>
      <c r="F115" s="113" t="s">
        <v>344</v>
      </c>
      <c r="G115" s="118">
        <v>20</v>
      </c>
      <c r="H115" s="118">
        <v>20</v>
      </c>
      <c r="I115" s="118" t="s">
        <v>875</v>
      </c>
      <c r="J115" s="113" t="s">
        <v>1211</v>
      </c>
      <c r="K115" s="119" t="s">
        <v>869</v>
      </c>
      <c r="L115" s="113" t="s">
        <v>872</v>
      </c>
      <c r="M115" s="197" t="s">
        <v>400</v>
      </c>
      <c r="N115"/>
    </row>
    <row r="116" spans="1:14" ht="30" customHeight="1">
      <c r="A116" s="113">
        <v>126</v>
      </c>
      <c r="B116" s="119" t="s">
        <v>336</v>
      </c>
      <c r="C116" s="119" t="s">
        <v>349</v>
      </c>
      <c r="D116" s="119" t="s">
        <v>1434</v>
      </c>
      <c r="E116" s="122" t="s">
        <v>401</v>
      </c>
      <c r="F116" s="113" t="s">
        <v>1019</v>
      </c>
      <c r="G116" s="118">
        <v>185</v>
      </c>
      <c r="H116" s="118">
        <v>185</v>
      </c>
      <c r="I116" s="118" t="s">
        <v>875</v>
      </c>
      <c r="J116" s="113" t="s">
        <v>337</v>
      </c>
      <c r="K116" s="119" t="s">
        <v>869</v>
      </c>
      <c r="L116" s="113" t="s">
        <v>872</v>
      </c>
      <c r="M116" s="197" t="s">
        <v>402</v>
      </c>
      <c r="N116"/>
    </row>
    <row r="117" spans="1:14" ht="30" customHeight="1">
      <c r="A117" s="113">
        <v>127</v>
      </c>
      <c r="B117" s="119" t="s">
        <v>336</v>
      </c>
      <c r="C117" s="119" t="s">
        <v>349</v>
      </c>
      <c r="D117" s="119" t="s">
        <v>915</v>
      </c>
      <c r="E117" s="116" t="s">
        <v>403</v>
      </c>
      <c r="F117" s="113" t="s">
        <v>866</v>
      </c>
      <c r="G117" s="118">
        <v>300</v>
      </c>
      <c r="H117" s="118">
        <v>100</v>
      </c>
      <c r="I117" s="118" t="s">
        <v>340</v>
      </c>
      <c r="J117" s="119" t="s">
        <v>864</v>
      </c>
      <c r="K117" s="119" t="s">
        <v>865</v>
      </c>
      <c r="L117" s="113" t="s">
        <v>404</v>
      </c>
      <c r="M117" s="122" t="s">
        <v>405</v>
      </c>
      <c r="N117" s="232"/>
    </row>
    <row r="118" spans="1:14" ht="30" customHeight="1">
      <c r="A118" s="98">
        <v>128</v>
      </c>
      <c r="B118" s="106" t="s">
        <v>336</v>
      </c>
      <c r="C118" s="106" t="s">
        <v>349</v>
      </c>
      <c r="D118" s="106" t="s">
        <v>867</v>
      </c>
      <c r="E118" s="100" t="s">
        <v>406</v>
      </c>
      <c r="F118" s="98" t="s">
        <v>866</v>
      </c>
      <c r="G118" s="111">
        <v>800</v>
      </c>
      <c r="H118" s="111">
        <v>200</v>
      </c>
      <c r="I118" s="111" t="s">
        <v>340</v>
      </c>
      <c r="J118" s="106" t="s">
        <v>864</v>
      </c>
      <c r="K118" s="106" t="s">
        <v>865</v>
      </c>
      <c r="L118" s="98" t="s">
        <v>404</v>
      </c>
      <c r="M118" s="109" t="s">
        <v>347</v>
      </c>
      <c r="N118" s="232"/>
    </row>
    <row r="119" spans="1:14" ht="30" customHeight="1">
      <c r="A119" s="98">
        <v>130</v>
      </c>
      <c r="B119" s="119" t="s">
        <v>336</v>
      </c>
      <c r="C119" s="119" t="s">
        <v>349</v>
      </c>
      <c r="D119" s="119" t="s">
        <v>915</v>
      </c>
      <c r="E119" s="116" t="s">
        <v>916</v>
      </c>
      <c r="F119" s="113" t="s">
        <v>866</v>
      </c>
      <c r="G119" s="118">
        <v>320</v>
      </c>
      <c r="H119" s="118">
        <v>100</v>
      </c>
      <c r="I119" s="118" t="s">
        <v>340</v>
      </c>
      <c r="J119" s="119" t="s">
        <v>864</v>
      </c>
      <c r="K119" s="119" t="s">
        <v>865</v>
      </c>
      <c r="L119" s="113" t="s">
        <v>404</v>
      </c>
      <c r="M119" s="122" t="s">
        <v>407</v>
      </c>
      <c r="N119" s="232"/>
    </row>
    <row r="120" spans="1:13" s="15" customFormat="1" ht="30" customHeight="1">
      <c r="A120" s="98">
        <v>131</v>
      </c>
      <c r="B120" s="106" t="s">
        <v>336</v>
      </c>
      <c r="C120" s="106" t="s">
        <v>349</v>
      </c>
      <c r="D120" s="106" t="s">
        <v>867</v>
      </c>
      <c r="E120" s="100" t="s">
        <v>917</v>
      </c>
      <c r="F120" s="98" t="s">
        <v>866</v>
      </c>
      <c r="G120" s="111">
        <v>800</v>
      </c>
      <c r="H120" s="111">
        <v>150</v>
      </c>
      <c r="I120" s="111" t="s">
        <v>340</v>
      </c>
      <c r="J120" s="106" t="s">
        <v>864</v>
      </c>
      <c r="K120" s="106" t="s">
        <v>865</v>
      </c>
      <c r="L120" s="98" t="s">
        <v>404</v>
      </c>
      <c r="M120" s="109" t="s">
        <v>347</v>
      </c>
    </row>
    <row r="121" spans="1:14" ht="34.5" customHeight="1">
      <c r="A121" s="98">
        <v>132</v>
      </c>
      <c r="B121" s="106" t="s">
        <v>336</v>
      </c>
      <c r="C121" s="106" t="s">
        <v>349</v>
      </c>
      <c r="D121" s="98" t="s">
        <v>870</v>
      </c>
      <c r="E121" s="109" t="s">
        <v>408</v>
      </c>
      <c r="F121" s="98" t="s">
        <v>866</v>
      </c>
      <c r="G121" s="111">
        <v>3087</v>
      </c>
      <c r="H121" s="111">
        <v>450</v>
      </c>
      <c r="I121" s="111" t="s">
        <v>868</v>
      </c>
      <c r="J121" s="98" t="s">
        <v>341</v>
      </c>
      <c r="K121" s="106" t="s">
        <v>871</v>
      </c>
      <c r="L121" s="98" t="s">
        <v>872</v>
      </c>
      <c r="M121" s="162" t="s">
        <v>347</v>
      </c>
      <c r="N121" s="232"/>
    </row>
    <row r="122" spans="1:14" s="15" customFormat="1" ht="30" customHeight="1">
      <c r="A122" s="98">
        <v>135</v>
      </c>
      <c r="B122" s="119" t="s">
        <v>336</v>
      </c>
      <c r="C122" s="119" t="s">
        <v>349</v>
      </c>
      <c r="D122" s="113" t="s">
        <v>948</v>
      </c>
      <c r="E122" s="122" t="s">
        <v>409</v>
      </c>
      <c r="F122" s="113" t="s">
        <v>950</v>
      </c>
      <c r="G122" s="118">
        <v>80</v>
      </c>
      <c r="H122" s="118">
        <v>80</v>
      </c>
      <c r="I122" s="127" t="s">
        <v>1419</v>
      </c>
      <c r="J122" s="113" t="s">
        <v>1420</v>
      </c>
      <c r="K122" s="113" t="s">
        <v>1421</v>
      </c>
      <c r="L122" s="113" t="s">
        <v>0</v>
      </c>
      <c r="M122" s="197" t="s">
        <v>410</v>
      </c>
      <c r="N122" s="16"/>
    </row>
    <row r="123" spans="1:13" s="15" customFormat="1" ht="30" customHeight="1">
      <c r="A123" s="98">
        <v>137</v>
      </c>
      <c r="B123" s="119" t="s">
        <v>918</v>
      </c>
      <c r="C123" s="119" t="s">
        <v>349</v>
      </c>
      <c r="D123" s="119" t="s">
        <v>1434</v>
      </c>
      <c r="E123" s="122" t="s">
        <v>411</v>
      </c>
      <c r="F123" s="113" t="s">
        <v>1424</v>
      </c>
      <c r="G123" s="118">
        <v>130</v>
      </c>
      <c r="H123" s="118">
        <v>100</v>
      </c>
      <c r="I123" s="118" t="s">
        <v>340</v>
      </c>
      <c r="J123" s="119" t="s">
        <v>864</v>
      </c>
      <c r="K123" s="119" t="s">
        <v>1425</v>
      </c>
      <c r="L123" s="113" t="s">
        <v>1426</v>
      </c>
      <c r="M123" s="122" t="s">
        <v>412</v>
      </c>
    </row>
    <row r="124" spans="1:13" s="7" customFormat="1" ht="30" customHeight="1">
      <c r="A124" s="98">
        <v>138</v>
      </c>
      <c r="B124" s="119" t="s">
        <v>918</v>
      </c>
      <c r="C124" s="119" t="s">
        <v>349</v>
      </c>
      <c r="D124" s="119" t="s">
        <v>1434</v>
      </c>
      <c r="E124" s="122" t="s">
        <v>413</v>
      </c>
      <c r="F124" s="113" t="s">
        <v>1424</v>
      </c>
      <c r="G124" s="118">
        <v>250</v>
      </c>
      <c r="H124" s="118">
        <v>200</v>
      </c>
      <c r="I124" s="118" t="s">
        <v>340</v>
      </c>
      <c r="J124" s="119" t="s">
        <v>864</v>
      </c>
      <c r="K124" s="119" t="s">
        <v>1425</v>
      </c>
      <c r="L124" s="113" t="s">
        <v>1426</v>
      </c>
      <c r="M124" s="122" t="s">
        <v>414</v>
      </c>
    </row>
    <row r="125" spans="1:13" s="7" customFormat="1" ht="30" customHeight="1">
      <c r="A125" s="98">
        <v>140</v>
      </c>
      <c r="B125" s="106" t="s">
        <v>336</v>
      </c>
      <c r="C125" s="106" t="s">
        <v>349</v>
      </c>
      <c r="D125" s="98" t="s">
        <v>870</v>
      </c>
      <c r="E125" s="109" t="s">
        <v>415</v>
      </c>
      <c r="F125" s="98" t="s">
        <v>866</v>
      </c>
      <c r="G125" s="111">
        <v>1035</v>
      </c>
      <c r="H125" s="111">
        <v>300</v>
      </c>
      <c r="I125" s="111" t="s">
        <v>868</v>
      </c>
      <c r="J125" s="98" t="s">
        <v>341</v>
      </c>
      <c r="K125" s="106" t="s">
        <v>871</v>
      </c>
      <c r="L125" s="98" t="s">
        <v>872</v>
      </c>
      <c r="M125" s="162" t="s">
        <v>347</v>
      </c>
    </row>
    <row r="126" spans="1:13" s="15" customFormat="1" ht="30" customHeight="1">
      <c r="A126" s="98">
        <v>142</v>
      </c>
      <c r="B126" s="106" t="s">
        <v>336</v>
      </c>
      <c r="C126" s="106" t="s">
        <v>349</v>
      </c>
      <c r="D126" s="106" t="s">
        <v>867</v>
      </c>
      <c r="E126" s="100" t="s">
        <v>416</v>
      </c>
      <c r="F126" s="98" t="s">
        <v>866</v>
      </c>
      <c r="G126" s="111">
        <v>500</v>
      </c>
      <c r="H126" s="111">
        <v>100</v>
      </c>
      <c r="I126" s="106" t="s">
        <v>340</v>
      </c>
      <c r="J126" s="106" t="s">
        <v>864</v>
      </c>
      <c r="K126" s="106" t="s">
        <v>865</v>
      </c>
      <c r="L126" s="98" t="s">
        <v>404</v>
      </c>
      <c r="M126" s="109" t="s">
        <v>347</v>
      </c>
    </row>
    <row r="127" spans="1:13" s="7" customFormat="1" ht="30" customHeight="1">
      <c r="A127" s="98">
        <v>148</v>
      </c>
      <c r="B127" s="106" t="s">
        <v>336</v>
      </c>
      <c r="C127" s="106" t="s">
        <v>349</v>
      </c>
      <c r="D127" s="106" t="s">
        <v>1434</v>
      </c>
      <c r="E127" s="174" t="s">
        <v>417</v>
      </c>
      <c r="F127" s="98" t="s">
        <v>1019</v>
      </c>
      <c r="G127" s="111">
        <v>85</v>
      </c>
      <c r="H127" s="111">
        <v>85</v>
      </c>
      <c r="I127" s="111" t="s">
        <v>875</v>
      </c>
      <c r="J127" s="98" t="s">
        <v>864</v>
      </c>
      <c r="K127" s="106" t="s">
        <v>869</v>
      </c>
      <c r="L127" s="98" t="s">
        <v>872</v>
      </c>
      <c r="M127" s="162" t="s">
        <v>347</v>
      </c>
    </row>
    <row r="128" spans="1:14" ht="30" customHeight="1">
      <c r="A128" s="98">
        <v>129</v>
      </c>
      <c r="B128" s="119" t="s">
        <v>336</v>
      </c>
      <c r="C128" s="119" t="s">
        <v>336</v>
      </c>
      <c r="D128" s="119" t="s">
        <v>1434</v>
      </c>
      <c r="E128" s="122" t="s">
        <v>418</v>
      </c>
      <c r="F128" s="113" t="s">
        <v>335</v>
      </c>
      <c r="G128" s="118">
        <v>75</v>
      </c>
      <c r="H128" s="118">
        <v>43</v>
      </c>
      <c r="I128" s="118" t="s">
        <v>868</v>
      </c>
      <c r="J128" s="113" t="s">
        <v>338</v>
      </c>
      <c r="K128" s="119" t="s">
        <v>878</v>
      </c>
      <c r="L128" s="113" t="s">
        <v>1004</v>
      </c>
      <c r="M128" s="197" t="s">
        <v>419</v>
      </c>
      <c r="N128"/>
    </row>
    <row r="129" spans="1:13" s="7" customFormat="1" ht="30" customHeight="1">
      <c r="A129" s="98">
        <v>152</v>
      </c>
      <c r="B129" s="106" t="s">
        <v>336</v>
      </c>
      <c r="C129" s="106" t="s">
        <v>336</v>
      </c>
      <c r="D129" s="106" t="s">
        <v>1434</v>
      </c>
      <c r="E129" s="109" t="s">
        <v>919</v>
      </c>
      <c r="F129" s="98" t="s">
        <v>1230</v>
      </c>
      <c r="G129" s="111">
        <v>463</v>
      </c>
      <c r="H129" s="102">
        <v>100</v>
      </c>
      <c r="I129" s="111" t="s">
        <v>1005</v>
      </c>
      <c r="J129" s="98" t="s">
        <v>341</v>
      </c>
      <c r="K129" s="106" t="s">
        <v>869</v>
      </c>
      <c r="L129" s="98" t="s">
        <v>872</v>
      </c>
      <c r="M129" s="162" t="s">
        <v>347</v>
      </c>
    </row>
    <row r="130" spans="1:14" ht="30" customHeight="1">
      <c r="A130" s="98">
        <v>169</v>
      </c>
      <c r="B130" s="106" t="s">
        <v>336</v>
      </c>
      <c r="C130" s="106" t="s">
        <v>336</v>
      </c>
      <c r="D130" s="98" t="s">
        <v>858</v>
      </c>
      <c r="E130" s="109" t="s">
        <v>420</v>
      </c>
      <c r="F130" s="98" t="s">
        <v>866</v>
      </c>
      <c r="G130" s="111">
        <v>949</v>
      </c>
      <c r="H130" s="111">
        <v>300</v>
      </c>
      <c r="I130" s="111" t="s">
        <v>340</v>
      </c>
      <c r="J130" s="98" t="s">
        <v>338</v>
      </c>
      <c r="K130" s="106" t="s">
        <v>871</v>
      </c>
      <c r="L130" s="98" t="s">
        <v>872</v>
      </c>
      <c r="M130" s="162" t="s">
        <v>347</v>
      </c>
      <c r="N130" s="232"/>
    </row>
    <row r="131" spans="1:14" s="186" customFormat="1" ht="30" customHeight="1">
      <c r="A131" s="98">
        <v>6</v>
      </c>
      <c r="B131" s="106" t="s">
        <v>339</v>
      </c>
      <c r="C131" s="106" t="s">
        <v>336</v>
      </c>
      <c r="D131" s="106" t="s">
        <v>860</v>
      </c>
      <c r="E131" s="109" t="s">
        <v>421</v>
      </c>
      <c r="F131" s="98" t="s">
        <v>332</v>
      </c>
      <c r="G131" s="111">
        <v>250</v>
      </c>
      <c r="H131" s="111">
        <v>250</v>
      </c>
      <c r="I131" s="111" t="s">
        <v>333</v>
      </c>
      <c r="J131" s="98" t="s">
        <v>1420</v>
      </c>
      <c r="K131" s="106" t="s">
        <v>1421</v>
      </c>
      <c r="L131" s="98" t="s">
        <v>1200</v>
      </c>
      <c r="M131" s="162" t="s">
        <v>347</v>
      </c>
      <c r="N131" s="236"/>
    </row>
    <row r="132" spans="1:14" ht="24.75" customHeight="1">
      <c r="A132" s="98">
        <v>7</v>
      </c>
      <c r="B132" s="106" t="s">
        <v>339</v>
      </c>
      <c r="C132" s="106" t="s">
        <v>336</v>
      </c>
      <c r="D132" s="106" t="s">
        <v>860</v>
      </c>
      <c r="E132" s="109" t="s">
        <v>422</v>
      </c>
      <c r="F132" s="98" t="s">
        <v>332</v>
      </c>
      <c r="G132" s="111">
        <v>250</v>
      </c>
      <c r="H132" s="111">
        <v>250</v>
      </c>
      <c r="I132" s="111" t="s">
        <v>333</v>
      </c>
      <c r="J132" s="98" t="s">
        <v>1420</v>
      </c>
      <c r="K132" s="106" t="s">
        <v>1421</v>
      </c>
      <c r="L132" s="98" t="s">
        <v>1200</v>
      </c>
      <c r="M132" s="162" t="s">
        <v>347</v>
      </c>
      <c r="N132" s="236"/>
    </row>
    <row r="133" spans="1:14" ht="30" customHeight="1">
      <c r="A133" s="98">
        <v>14</v>
      </c>
      <c r="B133" s="106" t="s">
        <v>339</v>
      </c>
      <c r="C133" s="106" t="s">
        <v>336</v>
      </c>
      <c r="D133" s="106" t="s">
        <v>360</v>
      </c>
      <c r="E133" s="109" t="s">
        <v>423</v>
      </c>
      <c r="F133" s="98" t="s">
        <v>335</v>
      </c>
      <c r="G133" s="111">
        <v>1512</v>
      </c>
      <c r="H133" s="111">
        <v>100</v>
      </c>
      <c r="I133" s="111" t="s">
        <v>340</v>
      </c>
      <c r="J133" s="98" t="s">
        <v>859</v>
      </c>
      <c r="K133" s="106" t="s">
        <v>342</v>
      </c>
      <c r="L133" s="98" t="s">
        <v>424</v>
      </c>
      <c r="M133" s="162" t="s">
        <v>347</v>
      </c>
      <c r="N133" s="232"/>
    </row>
    <row r="134" spans="1:14" ht="30" customHeight="1">
      <c r="A134" s="98">
        <v>15</v>
      </c>
      <c r="B134" s="106" t="s">
        <v>339</v>
      </c>
      <c r="C134" s="106" t="s">
        <v>336</v>
      </c>
      <c r="D134" s="106" t="s">
        <v>360</v>
      </c>
      <c r="E134" s="109" t="s">
        <v>920</v>
      </c>
      <c r="F134" s="98" t="s">
        <v>335</v>
      </c>
      <c r="G134" s="111">
        <v>528</v>
      </c>
      <c r="H134" s="111">
        <v>50</v>
      </c>
      <c r="I134" s="111" t="s">
        <v>340</v>
      </c>
      <c r="J134" s="98" t="s">
        <v>859</v>
      </c>
      <c r="K134" s="106" t="s">
        <v>342</v>
      </c>
      <c r="L134" s="98" t="s">
        <v>424</v>
      </c>
      <c r="M134" s="162" t="s">
        <v>347</v>
      </c>
      <c r="N134" s="232"/>
    </row>
    <row r="135" spans="1:14" s="39" customFormat="1" ht="30.75" customHeight="1">
      <c r="A135" s="98">
        <v>84</v>
      </c>
      <c r="B135" s="106" t="s">
        <v>914</v>
      </c>
      <c r="C135" s="106" t="s">
        <v>334</v>
      </c>
      <c r="D135" s="106" t="s">
        <v>1427</v>
      </c>
      <c r="E135" s="109" t="s">
        <v>921</v>
      </c>
      <c r="F135" s="98" t="s">
        <v>866</v>
      </c>
      <c r="G135" s="102">
        <v>635</v>
      </c>
      <c r="H135" s="102">
        <v>100</v>
      </c>
      <c r="I135" s="98" t="s">
        <v>873</v>
      </c>
      <c r="J135" s="98" t="s">
        <v>874</v>
      </c>
      <c r="K135" s="98" t="s">
        <v>880</v>
      </c>
      <c r="L135" s="98" t="s">
        <v>811</v>
      </c>
      <c r="M135" s="109" t="s">
        <v>347</v>
      </c>
      <c r="N135" s="51"/>
    </row>
    <row r="136" spans="1:13" s="15" customFormat="1" ht="30" customHeight="1">
      <c r="A136" s="98">
        <v>141</v>
      </c>
      <c r="B136" s="106" t="s">
        <v>336</v>
      </c>
      <c r="C136" s="106" t="s">
        <v>863</v>
      </c>
      <c r="D136" s="106" t="s">
        <v>915</v>
      </c>
      <c r="E136" s="100" t="s">
        <v>429</v>
      </c>
      <c r="F136" s="98" t="s">
        <v>335</v>
      </c>
      <c r="G136" s="111">
        <v>200</v>
      </c>
      <c r="H136" s="111">
        <v>100</v>
      </c>
      <c r="I136" s="106" t="s">
        <v>340</v>
      </c>
      <c r="J136" s="106" t="s">
        <v>338</v>
      </c>
      <c r="K136" s="106" t="s">
        <v>865</v>
      </c>
      <c r="L136" s="98" t="s">
        <v>404</v>
      </c>
      <c r="M136" s="109" t="s">
        <v>347</v>
      </c>
    </row>
    <row r="137" spans="1:13" s="15" customFormat="1" ht="46.5" customHeight="1">
      <c r="A137" s="98">
        <v>133</v>
      </c>
      <c r="B137" s="106" t="s">
        <v>918</v>
      </c>
      <c r="C137" s="106" t="s">
        <v>334</v>
      </c>
      <c r="D137" s="106" t="s">
        <v>1434</v>
      </c>
      <c r="E137" s="109" t="s">
        <v>923</v>
      </c>
      <c r="F137" s="98" t="s">
        <v>1424</v>
      </c>
      <c r="G137" s="111">
        <v>200</v>
      </c>
      <c r="H137" s="111">
        <v>170</v>
      </c>
      <c r="I137" s="111" t="s">
        <v>340</v>
      </c>
      <c r="J137" s="106" t="s">
        <v>864</v>
      </c>
      <c r="K137" s="106" t="s">
        <v>1425</v>
      </c>
      <c r="L137" s="98" t="s">
        <v>1426</v>
      </c>
      <c r="M137" s="109" t="s">
        <v>347</v>
      </c>
    </row>
    <row r="138" spans="1:14" s="186" customFormat="1" ht="30" customHeight="1">
      <c r="A138" s="98">
        <v>159</v>
      </c>
      <c r="B138" s="106" t="s">
        <v>334</v>
      </c>
      <c r="C138" s="106" t="s">
        <v>336</v>
      </c>
      <c r="D138" s="106" t="s">
        <v>360</v>
      </c>
      <c r="E138" s="109" t="s">
        <v>929</v>
      </c>
      <c r="F138" s="98" t="s">
        <v>927</v>
      </c>
      <c r="G138" s="248">
        <v>172</v>
      </c>
      <c r="H138" s="248">
        <v>100</v>
      </c>
      <c r="I138" s="111" t="s">
        <v>868</v>
      </c>
      <c r="J138" s="98" t="s">
        <v>861</v>
      </c>
      <c r="K138" s="106" t="s">
        <v>1428</v>
      </c>
      <c r="L138" s="98" t="s">
        <v>1237</v>
      </c>
      <c r="M138" s="162" t="s">
        <v>347</v>
      </c>
      <c r="N138" s="236"/>
    </row>
    <row r="139" spans="1:14" s="186" customFormat="1" ht="30" customHeight="1">
      <c r="A139" s="98">
        <v>162</v>
      </c>
      <c r="B139" s="106" t="s">
        <v>334</v>
      </c>
      <c r="C139" s="106" t="s">
        <v>336</v>
      </c>
      <c r="D139" s="106" t="s">
        <v>1427</v>
      </c>
      <c r="E139" s="109" t="s">
        <v>445</v>
      </c>
      <c r="F139" s="98" t="s">
        <v>335</v>
      </c>
      <c r="G139" s="111">
        <v>630</v>
      </c>
      <c r="H139" s="111">
        <v>350</v>
      </c>
      <c r="I139" s="111" t="s">
        <v>340</v>
      </c>
      <c r="J139" s="98" t="s">
        <v>338</v>
      </c>
      <c r="K139" s="106" t="s">
        <v>878</v>
      </c>
      <c r="L139" s="98" t="s">
        <v>446</v>
      </c>
      <c r="M139" s="162" t="s">
        <v>347</v>
      </c>
      <c r="N139" s="236"/>
    </row>
    <row r="140" spans="1:13" s="15" customFormat="1" ht="30" customHeight="1">
      <c r="A140" s="8">
        <v>165</v>
      </c>
      <c r="B140" s="119" t="s">
        <v>334</v>
      </c>
      <c r="C140" s="119" t="s">
        <v>1018</v>
      </c>
      <c r="D140" s="119" t="s">
        <v>360</v>
      </c>
      <c r="E140" s="130" t="s">
        <v>450</v>
      </c>
      <c r="F140" s="113" t="s">
        <v>927</v>
      </c>
      <c r="G140" s="249">
        <v>80</v>
      </c>
      <c r="H140" s="249">
        <v>40</v>
      </c>
      <c r="I140" s="118" t="s">
        <v>340</v>
      </c>
      <c r="J140" s="113" t="s">
        <v>338</v>
      </c>
      <c r="K140" s="119" t="s">
        <v>1428</v>
      </c>
      <c r="L140" s="119" t="s">
        <v>946</v>
      </c>
      <c r="M140" s="197" t="s">
        <v>1309</v>
      </c>
    </row>
    <row r="141" spans="1:14" s="186" customFormat="1" ht="30" customHeight="1">
      <c r="A141" s="8">
        <v>166</v>
      </c>
      <c r="B141" s="119" t="s">
        <v>334</v>
      </c>
      <c r="C141" s="119" t="s">
        <v>508</v>
      </c>
      <c r="D141" s="119" t="s">
        <v>360</v>
      </c>
      <c r="E141" s="130" t="s">
        <v>451</v>
      </c>
      <c r="F141" s="113" t="s">
        <v>927</v>
      </c>
      <c r="G141" s="249">
        <v>120</v>
      </c>
      <c r="H141" s="249">
        <v>60</v>
      </c>
      <c r="I141" s="118" t="s">
        <v>340</v>
      </c>
      <c r="J141" s="113" t="s">
        <v>338</v>
      </c>
      <c r="K141" s="119" t="s">
        <v>1428</v>
      </c>
      <c r="L141" s="119" t="s">
        <v>946</v>
      </c>
      <c r="M141" s="197" t="s">
        <v>1010</v>
      </c>
      <c r="N141" s="236"/>
    </row>
    <row r="142" spans="1:14" s="186" customFormat="1" ht="30" customHeight="1">
      <c r="A142" s="8">
        <v>170</v>
      </c>
      <c r="B142" s="250" t="s">
        <v>334</v>
      </c>
      <c r="C142" s="250" t="s">
        <v>509</v>
      </c>
      <c r="D142" s="250" t="s">
        <v>1434</v>
      </c>
      <c r="E142" s="251" t="s">
        <v>930</v>
      </c>
      <c r="F142" s="252" t="s">
        <v>866</v>
      </c>
      <c r="G142" s="253">
        <v>500</v>
      </c>
      <c r="H142" s="253">
        <v>500</v>
      </c>
      <c r="I142" s="250" t="s">
        <v>333</v>
      </c>
      <c r="J142" s="250" t="s">
        <v>338</v>
      </c>
      <c r="K142" s="250" t="s">
        <v>342</v>
      </c>
      <c r="L142" s="106" t="s">
        <v>453</v>
      </c>
      <c r="M142" s="109" t="s">
        <v>347</v>
      </c>
      <c r="N142"/>
    </row>
    <row r="143" spans="1:14" s="275" customFormat="1" ht="30" customHeight="1">
      <c r="A143" s="113">
        <v>168</v>
      </c>
      <c r="B143" s="119" t="s">
        <v>334</v>
      </c>
      <c r="C143" s="119" t="s">
        <v>339</v>
      </c>
      <c r="D143" s="113" t="s">
        <v>1427</v>
      </c>
      <c r="E143" s="122" t="s">
        <v>1197</v>
      </c>
      <c r="F143" s="113" t="s">
        <v>866</v>
      </c>
      <c r="G143" s="118">
        <v>786</v>
      </c>
      <c r="H143" s="118">
        <v>283</v>
      </c>
      <c r="I143" s="118" t="s">
        <v>340</v>
      </c>
      <c r="J143" s="113" t="s">
        <v>338</v>
      </c>
      <c r="K143" s="119" t="s">
        <v>871</v>
      </c>
      <c r="L143" s="113" t="s">
        <v>872</v>
      </c>
      <c r="M143" s="122" t="s">
        <v>1198</v>
      </c>
      <c r="N143" s="274"/>
    </row>
    <row r="144" spans="1:14" ht="43.5" customHeight="1">
      <c r="A144" s="8">
        <v>16</v>
      </c>
      <c r="B144" s="8" t="s">
        <v>914</v>
      </c>
      <c r="C144" s="8" t="s">
        <v>922</v>
      </c>
      <c r="D144" s="8" t="s">
        <v>1427</v>
      </c>
      <c r="E144" s="13" t="s">
        <v>425</v>
      </c>
      <c r="F144" s="8" t="s">
        <v>866</v>
      </c>
      <c r="G144" s="10">
        <v>6000</v>
      </c>
      <c r="H144" s="10">
        <v>600</v>
      </c>
      <c r="I144" s="9" t="s">
        <v>1405</v>
      </c>
      <c r="J144" s="8" t="s">
        <v>1216</v>
      </c>
      <c r="K144" s="8" t="s">
        <v>865</v>
      </c>
      <c r="L144" s="32" t="s">
        <v>363</v>
      </c>
      <c r="M144" s="13"/>
      <c r="N144" s="232"/>
    </row>
    <row r="145" spans="1:13" s="7" customFormat="1" ht="30" customHeight="1">
      <c r="A145" s="8">
        <v>156</v>
      </c>
      <c r="B145" s="8" t="s">
        <v>336</v>
      </c>
      <c r="C145" s="8" t="s">
        <v>863</v>
      </c>
      <c r="D145" s="8" t="s">
        <v>860</v>
      </c>
      <c r="E145" s="13" t="s">
        <v>426</v>
      </c>
      <c r="F145" s="8" t="s">
        <v>866</v>
      </c>
      <c r="G145" s="10">
        <v>150</v>
      </c>
      <c r="H145" s="10">
        <v>150</v>
      </c>
      <c r="I145" s="10" t="s">
        <v>1419</v>
      </c>
      <c r="J145" s="8" t="s">
        <v>1420</v>
      </c>
      <c r="K145" s="8" t="s">
        <v>1421</v>
      </c>
      <c r="L145" s="8" t="s">
        <v>1225</v>
      </c>
      <c r="M145" s="163"/>
    </row>
    <row r="146" spans="1:14" s="7" customFormat="1" ht="42" customHeight="1">
      <c r="A146" s="8">
        <v>157</v>
      </c>
      <c r="B146" s="9" t="s">
        <v>918</v>
      </c>
      <c r="C146" s="9" t="s">
        <v>922</v>
      </c>
      <c r="D146" s="8" t="s">
        <v>948</v>
      </c>
      <c r="E146" s="13" t="s">
        <v>427</v>
      </c>
      <c r="F146" s="8" t="s">
        <v>950</v>
      </c>
      <c r="G146" s="1">
        <v>150</v>
      </c>
      <c r="H146" s="1">
        <v>150</v>
      </c>
      <c r="I146" s="10" t="s">
        <v>1419</v>
      </c>
      <c r="J146" s="8" t="s">
        <v>1420</v>
      </c>
      <c r="K146" s="8" t="s">
        <v>1421</v>
      </c>
      <c r="L146" s="8" t="s">
        <v>0</v>
      </c>
      <c r="M146" s="190"/>
      <c r="N146" s="51"/>
    </row>
    <row r="147" spans="1:14" ht="30" customHeight="1">
      <c r="A147" s="8">
        <v>20</v>
      </c>
      <c r="B147" s="9" t="s">
        <v>339</v>
      </c>
      <c r="C147" s="9" t="s">
        <v>863</v>
      </c>
      <c r="D147" s="9" t="s">
        <v>867</v>
      </c>
      <c r="E147" s="13" t="s">
        <v>428</v>
      </c>
      <c r="F147" s="8" t="s">
        <v>866</v>
      </c>
      <c r="G147" s="1">
        <v>400</v>
      </c>
      <c r="H147" s="1">
        <v>100</v>
      </c>
      <c r="I147" s="9" t="s">
        <v>340</v>
      </c>
      <c r="J147" s="9" t="s">
        <v>864</v>
      </c>
      <c r="K147" s="9" t="s">
        <v>865</v>
      </c>
      <c r="L147" s="8" t="s">
        <v>404</v>
      </c>
      <c r="M147" s="13"/>
      <c r="N147" s="51"/>
    </row>
    <row r="148" spans="1:14" s="277" customFormat="1" ht="30" customHeight="1">
      <c r="A148" s="98">
        <v>145</v>
      </c>
      <c r="B148" s="106" t="s">
        <v>513</v>
      </c>
      <c r="C148" s="106" t="s">
        <v>514</v>
      </c>
      <c r="D148" s="106" t="s">
        <v>515</v>
      </c>
      <c r="E148" s="109" t="s">
        <v>516</v>
      </c>
      <c r="F148" s="98" t="s">
        <v>517</v>
      </c>
      <c r="G148" s="111">
        <v>60</v>
      </c>
      <c r="H148" s="111">
        <v>50</v>
      </c>
      <c r="I148" s="111" t="s">
        <v>511</v>
      </c>
      <c r="J148" s="106" t="s">
        <v>512</v>
      </c>
      <c r="K148" s="106" t="s">
        <v>518</v>
      </c>
      <c r="L148" s="98" t="s">
        <v>519</v>
      </c>
      <c r="M148" s="109" t="s">
        <v>347</v>
      </c>
      <c r="N148" s="276"/>
    </row>
    <row r="149" spans="1:13" s="7" customFormat="1" ht="30" customHeight="1">
      <c r="A149" s="8">
        <v>153</v>
      </c>
      <c r="B149" s="9" t="s">
        <v>918</v>
      </c>
      <c r="C149" s="9" t="s">
        <v>922</v>
      </c>
      <c r="D149" s="9" t="s">
        <v>915</v>
      </c>
      <c r="E149" s="17" t="s">
        <v>430</v>
      </c>
      <c r="F149" s="8" t="s">
        <v>866</v>
      </c>
      <c r="G149" s="1">
        <v>400</v>
      </c>
      <c r="H149" s="1">
        <v>100</v>
      </c>
      <c r="I149" s="1" t="s">
        <v>823</v>
      </c>
      <c r="J149" s="9" t="s">
        <v>341</v>
      </c>
      <c r="K149" s="9" t="s">
        <v>865</v>
      </c>
      <c r="L149" s="8" t="s">
        <v>404</v>
      </c>
      <c r="M149" s="163"/>
    </row>
    <row r="150" spans="1:13" s="7" customFormat="1" ht="30" customHeight="1">
      <c r="A150" s="8">
        <v>154</v>
      </c>
      <c r="B150" s="9" t="s">
        <v>918</v>
      </c>
      <c r="C150" s="9" t="s">
        <v>922</v>
      </c>
      <c r="D150" s="9" t="s">
        <v>867</v>
      </c>
      <c r="E150" s="17" t="s">
        <v>431</v>
      </c>
      <c r="F150" s="8" t="s">
        <v>866</v>
      </c>
      <c r="G150" s="1">
        <v>1000</v>
      </c>
      <c r="H150" s="1">
        <v>350</v>
      </c>
      <c r="I150" s="1" t="s">
        <v>823</v>
      </c>
      <c r="J150" s="9" t="s">
        <v>341</v>
      </c>
      <c r="K150" s="9" t="s">
        <v>865</v>
      </c>
      <c r="L150" s="8" t="s">
        <v>404</v>
      </c>
      <c r="M150" s="163"/>
    </row>
    <row r="151" spans="1:14" s="39" customFormat="1" ht="48.75" customHeight="1">
      <c r="A151" s="8">
        <v>13</v>
      </c>
      <c r="B151" s="9" t="s">
        <v>339</v>
      </c>
      <c r="C151" s="9" t="s">
        <v>334</v>
      </c>
      <c r="D151" s="9" t="s">
        <v>1434</v>
      </c>
      <c r="E151" s="13" t="s">
        <v>436</v>
      </c>
      <c r="F151" s="8" t="s">
        <v>866</v>
      </c>
      <c r="G151" s="1">
        <v>150</v>
      </c>
      <c r="H151" s="1">
        <v>150</v>
      </c>
      <c r="I151" s="1" t="s">
        <v>333</v>
      </c>
      <c r="J151" s="8" t="s">
        <v>338</v>
      </c>
      <c r="K151" s="9" t="s">
        <v>342</v>
      </c>
      <c r="L151" s="8" t="s">
        <v>829</v>
      </c>
      <c r="M151" s="163"/>
      <c r="N151" s="150"/>
    </row>
    <row r="152" spans="1:14" ht="30" customHeight="1">
      <c r="A152" s="8">
        <v>12</v>
      </c>
      <c r="B152" s="9" t="s">
        <v>339</v>
      </c>
      <c r="C152" s="9" t="s">
        <v>334</v>
      </c>
      <c r="D152" s="9" t="s">
        <v>858</v>
      </c>
      <c r="E152" s="13" t="s">
        <v>437</v>
      </c>
      <c r="F152" s="8" t="s">
        <v>332</v>
      </c>
      <c r="G152" s="28">
        <v>929</v>
      </c>
      <c r="H152" s="28">
        <v>300</v>
      </c>
      <c r="I152" s="1" t="s">
        <v>340</v>
      </c>
      <c r="J152" s="8" t="s">
        <v>859</v>
      </c>
      <c r="K152" s="9" t="s">
        <v>342</v>
      </c>
      <c r="L152" s="8" t="s">
        <v>438</v>
      </c>
      <c r="M152" s="163"/>
      <c r="N152" s="232"/>
    </row>
    <row r="153" spans="1:14" s="186" customFormat="1" ht="47.25" customHeight="1">
      <c r="A153" s="8">
        <v>8</v>
      </c>
      <c r="B153" s="9" t="s">
        <v>339</v>
      </c>
      <c r="C153" s="9" t="s">
        <v>334</v>
      </c>
      <c r="D153" s="9" t="s">
        <v>860</v>
      </c>
      <c r="E153" s="13" t="s">
        <v>439</v>
      </c>
      <c r="F153" s="8" t="s">
        <v>335</v>
      </c>
      <c r="G153" s="1">
        <v>88</v>
      </c>
      <c r="H153" s="1">
        <v>88</v>
      </c>
      <c r="I153" s="1" t="s">
        <v>333</v>
      </c>
      <c r="J153" s="8" t="s">
        <v>861</v>
      </c>
      <c r="K153" s="9" t="s">
        <v>881</v>
      </c>
      <c r="L153" s="8" t="s">
        <v>862</v>
      </c>
      <c r="M153" s="163"/>
      <c r="N153" s="236"/>
    </row>
    <row r="154" spans="1:14" s="186" customFormat="1" ht="30" customHeight="1">
      <c r="A154" s="8">
        <v>4</v>
      </c>
      <c r="B154" s="9" t="s">
        <v>339</v>
      </c>
      <c r="C154" s="9" t="s">
        <v>863</v>
      </c>
      <c r="D154" s="8" t="s">
        <v>360</v>
      </c>
      <c r="E154" s="13" t="s">
        <v>926</v>
      </c>
      <c r="F154" s="8" t="s">
        <v>335</v>
      </c>
      <c r="G154" s="1">
        <v>389</v>
      </c>
      <c r="H154" s="1">
        <v>42</v>
      </c>
      <c r="I154" s="1" t="s">
        <v>340</v>
      </c>
      <c r="J154" s="8" t="s">
        <v>859</v>
      </c>
      <c r="K154" s="9" t="s">
        <v>342</v>
      </c>
      <c r="L154" s="8" t="s">
        <v>424</v>
      </c>
      <c r="M154" s="203"/>
      <c r="N154" s="236"/>
    </row>
    <row r="155" spans="1:14" ht="30" customHeight="1">
      <c r="A155" s="8"/>
      <c r="B155" s="9" t="s">
        <v>339</v>
      </c>
      <c r="C155" s="9" t="s">
        <v>359</v>
      </c>
      <c r="D155" s="9" t="s">
        <v>360</v>
      </c>
      <c r="E155" s="13" t="s">
        <v>433</v>
      </c>
      <c r="F155" s="8" t="s">
        <v>335</v>
      </c>
      <c r="G155" s="1">
        <v>2295</v>
      </c>
      <c r="H155" s="1">
        <v>100</v>
      </c>
      <c r="I155" s="1" t="s">
        <v>340</v>
      </c>
      <c r="J155" s="8" t="s">
        <v>859</v>
      </c>
      <c r="K155" s="9" t="s">
        <v>342</v>
      </c>
      <c r="L155" s="8" t="s">
        <v>424</v>
      </c>
      <c r="M155" s="163"/>
      <c r="N155" s="7"/>
    </row>
    <row r="156" spans="1:13" s="7" customFormat="1" ht="46.5" customHeight="1">
      <c r="A156" s="8">
        <v>143</v>
      </c>
      <c r="B156" s="9" t="s">
        <v>336</v>
      </c>
      <c r="C156" s="9" t="s">
        <v>343</v>
      </c>
      <c r="D156" s="9" t="s">
        <v>1427</v>
      </c>
      <c r="E156" s="13" t="s">
        <v>925</v>
      </c>
      <c r="F156" s="8" t="s">
        <v>866</v>
      </c>
      <c r="G156" s="1">
        <v>198</v>
      </c>
      <c r="H156" s="1">
        <v>198</v>
      </c>
      <c r="I156" s="1" t="s">
        <v>823</v>
      </c>
      <c r="J156" s="8" t="s">
        <v>338</v>
      </c>
      <c r="K156" s="9" t="s">
        <v>342</v>
      </c>
      <c r="L156" s="8" t="s">
        <v>432</v>
      </c>
      <c r="M156" s="163"/>
    </row>
    <row r="157" spans="1:13" s="279" customFormat="1" ht="30" customHeight="1">
      <c r="A157" s="278" t="s">
        <v>1188</v>
      </c>
      <c r="B157" s="278" t="s">
        <v>1018</v>
      </c>
      <c r="C157" s="278" t="s">
        <v>1196</v>
      </c>
      <c r="D157" s="278" t="s">
        <v>1189</v>
      </c>
      <c r="E157" s="251" t="s">
        <v>1190</v>
      </c>
      <c r="F157" s="278" t="s">
        <v>1191</v>
      </c>
      <c r="G157" s="246">
        <v>1500</v>
      </c>
      <c r="H157" s="246">
        <v>100</v>
      </c>
      <c r="I157" s="278" t="s">
        <v>1192</v>
      </c>
      <c r="J157" s="278" t="s">
        <v>1193</v>
      </c>
      <c r="K157" s="278" t="s">
        <v>1194</v>
      </c>
      <c r="L157" s="106" t="s">
        <v>1195</v>
      </c>
      <c r="M157" s="109" t="s">
        <v>323</v>
      </c>
    </row>
    <row r="158" spans="1:13" s="15" customFormat="1" ht="34.5" customHeight="1">
      <c r="A158" s="8">
        <v>134</v>
      </c>
      <c r="B158" s="9" t="s">
        <v>336</v>
      </c>
      <c r="C158" s="9" t="s">
        <v>863</v>
      </c>
      <c r="D158" s="9" t="s">
        <v>360</v>
      </c>
      <c r="E158" s="13" t="s">
        <v>435</v>
      </c>
      <c r="F158" s="8" t="s">
        <v>927</v>
      </c>
      <c r="G158" s="1">
        <v>10</v>
      </c>
      <c r="H158" s="1">
        <v>10</v>
      </c>
      <c r="I158" s="9" t="s">
        <v>333</v>
      </c>
      <c r="J158" s="9" t="s">
        <v>338</v>
      </c>
      <c r="K158" s="9" t="s">
        <v>342</v>
      </c>
      <c r="L158" s="9" t="s">
        <v>1240</v>
      </c>
      <c r="M158" s="163"/>
    </row>
    <row r="159" spans="1:13" s="7" customFormat="1" ht="37.5" customHeight="1">
      <c r="A159" s="8">
        <v>139</v>
      </c>
      <c r="B159" s="9" t="s">
        <v>336</v>
      </c>
      <c r="C159" s="9" t="s">
        <v>359</v>
      </c>
      <c r="D159" s="9" t="s">
        <v>360</v>
      </c>
      <c r="E159" s="13" t="s">
        <v>434</v>
      </c>
      <c r="F159" s="8" t="s">
        <v>335</v>
      </c>
      <c r="G159" s="1">
        <v>1448</v>
      </c>
      <c r="H159" s="1">
        <v>100</v>
      </c>
      <c r="I159" s="1" t="s">
        <v>340</v>
      </c>
      <c r="J159" s="8" t="s">
        <v>859</v>
      </c>
      <c r="K159" s="9" t="s">
        <v>342</v>
      </c>
      <c r="L159" s="8" t="s">
        <v>424</v>
      </c>
      <c r="M159" s="163"/>
    </row>
    <row r="160" spans="1:13" s="7" customFormat="1" ht="30" customHeight="1">
      <c r="A160" s="8">
        <v>149</v>
      </c>
      <c r="B160" s="9" t="s">
        <v>1404</v>
      </c>
      <c r="C160" s="255" t="s">
        <v>484</v>
      </c>
      <c r="D160" s="9" t="s">
        <v>1444</v>
      </c>
      <c r="E160" s="13" t="s">
        <v>924</v>
      </c>
      <c r="F160" s="8" t="s">
        <v>358</v>
      </c>
      <c r="G160" s="1">
        <v>60</v>
      </c>
      <c r="H160" s="1">
        <v>15</v>
      </c>
      <c r="I160" s="9" t="s">
        <v>485</v>
      </c>
      <c r="J160" s="8" t="s">
        <v>851</v>
      </c>
      <c r="K160" s="9" t="s">
        <v>486</v>
      </c>
      <c r="L160" s="8" t="s">
        <v>487</v>
      </c>
      <c r="M160" s="256" t="s">
        <v>488</v>
      </c>
    </row>
    <row r="161" spans="1:13" s="7" customFormat="1" ht="30" customHeight="1">
      <c r="A161" s="8">
        <v>150</v>
      </c>
      <c r="B161" s="9" t="s">
        <v>1404</v>
      </c>
      <c r="C161" s="255" t="s">
        <v>484</v>
      </c>
      <c r="D161" s="9" t="s">
        <v>1444</v>
      </c>
      <c r="E161" s="13" t="s">
        <v>489</v>
      </c>
      <c r="F161" s="8" t="s">
        <v>1007</v>
      </c>
      <c r="G161" s="1">
        <v>450</v>
      </c>
      <c r="H161" s="1">
        <v>85</v>
      </c>
      <c r="I161" s="9" t="s">
        <v>485</v>
      </c>
      <c r="J161" s="8" t="s">
        <v>851</v>
      </c>
      <c r="K161" s="9" t="s">
        <v>490</v>
      </c>
      <c r="L161" s="8" t="s">
        <v>487</v>
      </c>
      <c r="M161" s="256" t="s">
        <v>488</v>
      </c>
    </row>
    <row r="162" spans="1:13" s="7" customFormat="1" ht="30" customHeight="1">
      <c r="A162" s="8">
        <v>151</v>
      </c>
      <c r="B162" s="9" t="s">
        <v>1404</v>
      </c>
      <c r="C162" s="255" t="s">
        <v>484</v>
      </c>
      <c r="D162" s="9" t="s">
        <v>1444</v>
      </c>
      <c r="E162" s="13" t="s">
        <v>491</v>
      </c>
      <c r="F162" s="8" t="s">
        <v>1008</v>
      </c>
      <c r="G162" s="1">
        <v>200</v>
      </c>
      <c r="H162" s="1">
        <v>35</v>
      </c>
      <c r="I162" s="9" t="s">
        <v>485</v>
      </c>
      <c r="J162" s="8" t="s">
        <v>851</v>
      </c>
      <c r="K162" s="9" t="s">
        <v>1406</v>
      </c>
      <c r="L162" s="8" t="s">
        <v>487</v>
      </c>
      <c r="M162" s="256" t="s">
        <v>488</v>
      </c>
    </row>
    <row r="163" spans="1:13" s="15" customFormat="1" ht="30" customHeight="1">
      <c r="A163" s="8">
        <v>136</v>
      </c>
      <c r="B163" s="9" t="s">
        <v>334</v>
      </c>
      <c r="C163" s="9"/>
      <c r="D163" s="8" t="s">
        <v>870</v>
      </c>
      <c r="E163" s="13" t="s">
        <v>440</v>
      </c>
      <c r="F163" s="8" t="s">
        <v>866</v>
      </c>
      <c r="G163" s="1">
        <v>750</v>
      </c>
      <c r="H163" s="1">
        <v>300</v>
      </c>
      <c r="I163" s="1" t="s">
        <v>868</v>
      </c>
      <c r="J163" s="8" t="s">
        <v>341</v>
      </c>
      <c r="K163" s="9" t="s">
        <v>871</v>
      </c>
      <c r="L163" s="8" t="s">
        <v>872</v>
      </c>
      <c r="M163" s="204"/>
    </row>
    <row r="164" spans="1:13" s="7" customFormat="1" ht="30" customHeight="1">
      <c r="A164" s="8">
        <v>158</v>
      </c>
      <c r="B164" s="9" t="s">
        <v>334</v>
      </c>
      <c r="C164" s="9"/>
      <c r="D164" s="9" t="s">
        <v>1421</v>
      </c>
      <c r="E164" s="13" t="s">
        <v>441</v>
      </c>
      <c r="F164" s="8" t="s">
        <v>332</v>
      </c>
      <c r="G164" s="1">
        <v>52</v>
      </c>
      <c r="H164" s="1">
        <v>57</v>
      </c>
      <c r="I164" s="9" t="s">
        <v>333</v>
      </c>
      <c r="J164" s="9" t="s">
        <v>1420</v>
      </c>
      <c r="K164" s="9" t="s">
        <v>1421</v>
      </c>
      <c r="L164" s="8" t="s">
        <v>928</v>
      </c>
      <c r="M164" s="13"/>
    </row>
    <row r="165" spans="1:13" s="39" customFormat="1" ht="30.75" customHeight="1">
      <c r="A165" s="8">
        <v>161</v>
      </c>
      <c r="B165" s="9" t="s">
        <v>334</v>
      </c>
      <c r="C165" s="9"/>
      <c r="D165" s="8" t="s">
        <v>443</v>
      </c>
      <c r="E165" s="13" t="s">
        <v>444</v>
      </c>
      <c r="F165" s="8" t="s">
        <v>335</v>
      </c>
      <c r="G165" s="5">
        <v>85</v>
      </c>
      <c r="H165" s="5">
        <v>70</v>
      </c>
      <c r="I165" s="1" t="s">
        <v>868</v>
      </c>
      <c r="J165" s="8" t="s">
        <v>861</v>
      </c>
      <c r="K165" s="9" t="s">
        <v>1421</v>
      </c>
      <c r="L165" s="8" t="s">
        <v>1237</v>
      </c>
      <c r="M165" s="163"/>
    </row>
    <row r="166" spans="1:13" s="15" customFormat="1" ht="30" customHeight="1">
      <c r="A166" s="8">
        <v>163</v>
      </c>
      <c r="B166" s="30" t="s">
        <v>334</v>
      </c>
      <c r="C166" s="30"/>
      <c r="D166" s="9" t="s">
        <v>360</v>
      </c>
      <c r="E166" s="13" t="s">
        <v>447</v>
      </c>
      <c r="F166" s="8" t="s">
        <v>335</v>
      </c>
      <c r="G166" s="5">
        <v>11400</v>
      </c>
      <c r="H166" s="5">
        <v>3000</v>
      </c>
      <c r="I166" s="1" t="s">
        <v>340</v>
      </c>
      <c r="J166" s="8" t="s">
        <v>874</v>
      </c>
      <c r="K166" s="9" t="s">
        <v>360</v>
      </c>
      <c r="L166" s="9" t="s">
        <v>448</v>
      </c>
      <c r="M166" s="163"/>
    </row>
    <row r="167" spans="1:13" s="15" customFormat="1" ht="30" customHeight="1">
      <c r="A167" s="8">
        <v>164</v>
      </c>
      <c r="B167" s="30" t="s">
        <v>334</v>
      </c>
      <c r="C167" s="30"/>
      <c r="D167" s="9" t="s">
        <v>360</v>
      </c>
      <c r="E167" s="13" t="s">
        <v>449</v>
      </c>
      <c r="F167" s="8" t="s">
        <v>335</v>
      </c>
      <c r="G167" s="28">
        <v>1400</v>
      </c>
      <c r="H167" s="28">
        <v>900</v>
      </c>
      <c r="I167" s="9" t="s">
        <v>340</v>
      </c>
      <c r="J167" s="8" t="s">
        <v>874</v>
      </c>
      <c r="K167" s="9" t="s">
        <v>360</v>
      </c>
      <c r="L167" s="9" t="s">
        <v>448</v>
      </c>
      <c r="M167" s="13"/>
    </row>
    <row r="168" spans="1:14" s="186" customFormat="1" ht="30" customHeight="1">
      <c r="A168" s="8">
        <v>167</v>
      </c>
      <c r="B168" s="9" t="s">
        <v>334</v>
      </c>
      <c r="C168" s="9"/>
      <c r="D168" s="9" t="s">
        <v>1427</v>
      </c>
      <c r="E168" s="13" t="s">
        <v>452</v>
      </c>
      <c r="F168" s="8" t="s">
        <v>866</v>
      </c>
      <c r="G168" s="1">
        <v>966</v>
      </c>
      <c r="H168" s="1">
        <v>100</v>
      </c>
      <c r="I168" s="1" t="s">
        <v>340</v>
      </c>
      <c r="J168" s="8" t="s">
        <v>338</v>
      </c>
      <c r="K168" s="9" t="s">
        <v>342</v>
      </c>
      <c r="L168" s="8" t="s">
        <v>837</v>
      </c>
      <c r="M168" s="163"/>
      <c r="N168" s="236"/>
    </row>
    <row r="169" spans="1:13" s="261" customFormat="1" ht="30" customHeight="1">
      <c r="A169" s="257">
        <v>171</v>
      </c>
      <c r="B169" s="255" t="s">
        <v>492</v>
      </c>
      <c r="C169" s="255" t="s">
        <v>493</v>
      </c>
      <c r="D169" s="258" t="s">
        <v>494</v>
      </c>
      <c r="E169" s="259" t="s">
        <v>495</v>
      </c>
      <c r="F169" s="258" t="s">
        <v>496</v>
      </c>
      <c r="G169" s="260">
        <v>2300</v>
      </c>
      <c r="H169" s="260">
        <v>600</v>
      </c>
      <c r="I169" s="255" t="s">
        <v>497</v>
      </c>
      <c r="J169" s="257" t="s">
        <v>498</v>
      </c>
      <c r="K169" s="258" t="s">
        <v>499</v>
      </c>
      <c r="L169" s="255" t="s">
        <v>500</v>
      </c>
      <c r="M169" s="257" t="s">
        <v>501</v>
      </c>
    </row>
    <row r="170" spans="1:13" s="262" customFormat="1" ht="30" customHeight="1">
      <c r="A170" s="257">
        <v>172</v>
      </c>
      <c r="B170" s="255" t="s">
        <v>343</v>
      </c>
      <c r="C170" s="255" t="s">
        <v>493</v>
      </c>
      <c r="D170" s="258" t="s">
        <v>494</v>
      </c>
      <c r="E170" s="259" t="s">
        <v>502</v>
      </c>
      <c r="F170" s="258" t="s">
        <v>496</v>
      </c>
      <c r="G170" s="260">
        <v>1700</v>
      </c>
      <c r="H170" s="260">
        <v>412</v>
      </c>
      <c r="I170" s="255" t="s">
        <v>497</v>
      </c>
      <c r="J170" s="257" t="s">
        <v>498</v>
      </c>
      <c r="K170" s="258" t="s">
        <v>503</v>
      </c>
      <c r="L170" s="255" t="s">
        <v>500</v>
      </c>
      <c r="M170" s="257" t="s">
        <v>501</v>
      </c>
    </row>
    <row r="171" spans="1:14" ht="30" customHeight="1">
      <c r="A171" s="8">
        <v>177</v>
      </c>
      <c r="B171" s="9" t="s">
        <v>334</v>
      </c>
      <c r="C171" s="9"/>
      <c r="D171" s="9" t="s">
        <v>1427</v>
      </c>
      <c r="E171" s="13" t="s">
        <v>454</v>
      </c>
      <c r="F171" s="8" t="s">
        <v>866</v>
      </c>
      <c r="G171" s="1">
        <v>7000</v>
      </c>
      <c r="H171" s="1">
        <v>350</v>
      </c>
      <c r="I171" s="1" t="s">
        <v>823</v>
      </c>
      <c r="J171" s="8" t="s">
        <v>341</v>
      </c>
      <c r="K171" s="9" t="s">
        <v>342</v>
      </c>
      <c r="L171" s="8" t="s">
        <v>1210</v>
      </c>
      <c r="M171" s="163"/>
      <c r="N171" s="232"/>
    </row>
    <row r="172" spans="1:14" ht="30" customHeight="1">
      <c r="A172" s="8">
        <v>178</v>
      </c>
      <c r="B172" s="9" t="s">
        <v>334</v>
      </c>
      <c r="C172" s="9"/>
      <c r="D172" s="8" t="s">
        <v>948</v>
      </c>
      <c r="E172" s="13" t="s">
        <v>455</v>
      </c>
      <c r="F172" s="8" t="s">
        <v>866</v>
      </c>
      <c r="G172" s="1">
        <v>1200</v>
      </c>
      <c r="H172" s="1">
        <v>1200</v>
      </c>
      <c r="I172" s="10" t="s">
        <v>1419</v>
      </c>
      <c r="J172" s="8" t="s">
        <v>1420</v>
      </c>
      <c r="K172" s="8" t="s">
        <v>1421</v>
      </c>
      <c r="L172" s="8" t="s">
        <v>0</v>
      </c>
      <c r="M172" s="163"/>
      <c r="N172"/>
    </row>
    <row r="173" spans="1:14" ht="30" customHeight="1">
      <c r="A173" s="8">
        <v>179</v>
      </c>
      <c r="B173" s="9" t="s">
        <v>863</v>
      </c>
      <c r="C173" s="9"/>
      <c r="D173" s="35" t="s">
        <v>860</v>
      </c>
      <c r="E173" s="13" t="s">
        <v>932</v>
      </c>
      <c r="F173" s="8" t="s">
        <v>335</v>
      </c>
      <c r="G173" s="1">
        <v>40</v>
      </c>
      <c r="H173" s="1">
        <v>40</v>
      </c>
      <c r="I173" s="1" t="s">
        <v>333</v>
      </c>
      <c r="J173" s="10" t="s">
        <v>1420</v>
      </c>
      <c r="K173" s="9" t="s">
        <v>1421</v>
      </c>
      <c r="L173" s="8" t="s">
        <v>456</v>
      </c>
      <c r="M173" s="163"/>
      <c r="N173"/>
    </row>
    <row r="174" spans="1:14" ht="30" customHeight="1">
      <c r="A174" s="8">
        <v>180</v>
      </c>
      <c r="B174" s="6" t="s">
        <v>863</v>
      </c>
      <c r="C174" s="6"/>
      <c r="D174" s="6" t="s">
        <v>360</v>
      </c>
      <c r="E174" s="45" t="s">
        <v>457</v>
      </c>
      <c r="F174" s="3" t="s">
        <v>332</v>
      </c>
      <c r="G174" s="81">
        <v>5</v>
      </c>
      <c r="H174" s="81">
        <v>5</v>
      </c>
      <c r="I174" s="4" t="s">
        <v>333</v>
      </c>
      <c r="J174" s="3" t="s">
        <v>338</v>
      </c>
      <c r="K174" s="6" t="s">
        <v>342</v>
      </c>
      <c r="L174" s="3" t="s">
        <v>1240</v>
      </c>
      <c r="M174" s="163" t="s">
        <v>1009</v>
      </c>
      <c r="N174"/>
    </row>
    <row r="175" spans="1:14" ht="30" customHeight="1">
      <c r="A175" s="8">
        <v>181</v>
      </c>
      <c r="B175" s="93" t="s">
        <v>863</v>
      </c>
      <c r="C175" s="93"/>
      <c r="D175" s="6" t="s">
        <v>1427</v>
      </c>
      <c r="E175" s="45" t="s">
        <v>458</v>
      </c>
      <c r="F175" s="3" t="s">
        <v>332</v>
      </c>
      <c r="G175" s="81">
        <v>937</v>
      </c>
      <c r="H175" s="81">
        <v>250</v>
      </c>
      <c r="I175" s="4" t="s">
        <v>868</v>
      </c>
      <c r="J175" s="3" t="s">
        <v>338</v>
      </c>
      <c r="K175" s="6" t="s">
        <v>342</v>
      </c>
      <c r="L175" s="3" t="s">
        <v>1240</v>
      </c>
      <c r="M175" s="163"/>
      <c r="N175"/>
    </row>
    <row r="176" spans="1:14" ht="30" customHeight="1">
      <c r="A176" s="8">
        <v>182</v>
      </c>
      <c r="B176" s="119" t="s">
        <v>933</v>
      </c>
      <c r="C176" s="119"/>
      <c r="D176" s="119" t="s">
        <v>1434</v>
      </c>
      <c r="E176" s="122" t="s">
        <v>459</v>
      </c>
      <c r="F176" s="113" t="s">
        <v>1424</v>
      </c>
      <c r="G176" s="118">
        <v>250</v>
      </c>
      <c r="H176" s="118">
        <v>200</v>
      </c>
      <c r="I176" s="118" t="s">
        <v>340</v>
      </c>
      <c r="J176" s="119" t="s">
        <v>864</v>
      </c>
      <c r="K176" s="119" t="s">
        <v>1425</v>
      </c>
      <c r="L176" s="113" t="s">
        <v>1426</v>
      </c>
      <c r="M176" s="122" t="s">
        <v>460</v>
      </c>
      <c r="N176"/>
    </row>
    <row r="177" spans="1:14" ht="30" customHeight="1">
      <c r="A177" s="8">
        <v>183</v>
      </c>
      <c r="B177" s="33" t="s">
        <v>863</v>
      </c>
      <c r="C177" s="33"/>
      <c r="D177" s="33" t="s">
        <v>867</v>
      </c>
      <c r="E177" s="77" t="s">
        <v>461</v>
      </c>
      <c r="F177" s="8" t="s">
        <v>1230</v>
      </c>
      <c r="G177" s="1">
        <v>100</v>
      </c>
      <c r="H177" s="1">
        <v>100</v>
      </c>
      <c r="I177" s="33" t="s">
        <v>1405</v>
      </c>
      <c r="J177" s="33" t="s">
        <v>1216</v>
      </c>
      <c r="K177" s="33" t="s">
        <v>328</v>
      </c>
      <c r="L177" s="38" t="s">
        <v>363</v>
      </c>
      <c r="M177" s="77"/>
      <c r="N177"/>
    </row>
    <row r="178" spans="1:14" ht="30" customHeight="1">
      <c r="A178" s="8">
        <v>184</v>
      </c>
      <c r="B178" s="9" t="s">
        <v>863</v>
      </c>
      <c r="C178" s="9"/>
      <c r="D178" s="9" t="s">
        <v>360</v>
      </c>
      <c r="E178" s="13" t="s">
        <v>462</v>
      </c>
      <c r="F178" s="8" t="s">
        <v>866</v>
      </c>
      <c r="G178" s="16">
        <v>300</v>
      </c>
      <c r="H178" s="16">
        <v>300</v>
      </c>
      <c r="I178" s="1" t="s">
        <v>1405</v>
      </c>
      <c r="J178" s="8" t="s">
        <v>1216</v>
      </c>
      <c r="K178" s="9" t="s">
        <v>342</v>
      </c>
      <c r="L178" s="32" t="s">
        <v>363</v>
      </c>
      <c r="M178" s="163"/>
      <c r="N178"/>
    </row>
    <row r="179" spans="1:14" ht="30" customHeight="1">
      <c r="A179" s="8">
        <v>185</v>
      </c>
      <c r="B179" s="9" t="s">
        <v>863</v>
      </c>
      <c r="C179" s="9"/>
      <c r="D179" s="187" t="s">
        <v>1434</v>
      </c>
      <c r="E179" s="97" t="s">
        <v>463</v>
      </c>
      <c r="F179" s="8" t="s">
        <v>1230</v>
      </c>
      <c r="G179" s="4">
        <v>700</v>
      </c>
      <c r="H179" s="4">
        <v>700</v>
      </c>
      <c r="I179" s="1" t="s">
        <v>340</v>
      </c>
      <c r="J179" s="8" t="s">
        <v>874</v>
      </c>
      <c r="K179" s="254" t="s">
        <v>342</v>
      </c>
      <c r="L179" s="52" t="s">
        <v>1433</v>
      </c>
      <c r="M179" s="205"/>
      <c r="N179"/>
    </row>
    <row r="180" spans="1:14" ht="30" customHeight="1">
      <c r="A180" s="8">
        <v>186</v>
      </c>
      <c r="B180" s="9" t="s">
        <v>863</v>
      </c>
      <c r="C180" s="9"/>
      <c r="D180" s="187" t="s">
        <v>1427</v>
      </c>
      <c r="E180" s="97" t="s">
        <v>464</v>
      </c>
      <c r="F180" s="8" t="s">
        <v>1230</v>
      </c>
      <c r="G180" s="4">
        <v>360</v>
      </c>
      <c r="H180" s="4">
        <v>360</v>
      </c>
      <c r="I180" s="1" t="s">
        <v>340</v>
      </c>
      <c r="J180" s="8" t="s">
        <v>874</v>
      </c>
      <c r="K180" s="254" t="s">
        <v>342</v>
      </c>
      <c r="L180" s="52" t="s">
        <v>1433</v>
      </c>
      <c r="M180" s="205"/>
      <c r="N180"/>
    </row>
    <row r="181" spans="1:14" ht="30" customHeight="1">
      <c r="A181" s="8">
        <v>187</v>
      </c>
      <c r="B181" s="9" t="s">
        <v>863</v>
      </c>
      <c r="C181" s="9"/>
      <c r="D181" s="187" t="s">
        <v>1434</v>
      </c>
      <c r="E181" s="97" t="s">
        <v>465</v>
      </c>
      <c r="F181" s="8" t="s">
        <v>1230</v>
      </c>
      <c r="G181" s="4">
        <v>680</v>
      </c>
      <c r="H181" s="4">
        <v>680</v>
      </c>
      <c r="I181" s="1" t="s">
        <v>340</v>
      </c>
      <c r="J181" s="8" t="s">
        <v>874</v>
      </c>
      <c r="K181" s="254" t="s">
        <v>342</v>
      </c>
      <c r="L181" s="52" t="s">
        <v>1433</v>
      </c>
      <c r="M181" s="205"/>
      <c r="N181"/>
    </row>
    <row r="182" spans="1:14" ht="30" customHeight="1">
      <c r="A182" s="8">
        <v>188</v>
      </c>
      <c r="B182" s="9" t="s">
        <v>863</v>
      </c>
      <c r="C182" s="9"/>
      <c r="D182" s="187" t="s">
        <v>1434</v>
      </c>
      <c r="E182" s="97" t="s">
        <v>466</v>
      </c>
      <c r="F182" s="8" t="s">
        <v>1230</v>
      </c>
      <c r="G182" s="4">
        <v>800</v>
      </c>
      <c r="H182" s="4">
        <v>800</v>
      </c>
      <c r="I182" s="1" t="s">
        <v>340</v>
      </c>
      <c r="J182" s="8" t="s">
        <v>874</v>
      </c>
      <c r="K182" s="254" t="s">
        <v>342</v>
      </c>
      <c r="L182" s="52" t="s">
        <v>1433</v>
      </c>
      <c r="M182" s="205"/>
      <c r="N182"/>
    </row>
    <row r="183" spans="1:14" s="186" customFormat="1" ht="30" customHeight="1">
      <c r="A183" s="8">
        <v>189</v>
      </c>
      <c r="B183" s="9" t="s">
        <v>863</v>
      </c>
      <c r="C183" s="9"/>
      <c r="D183" s="8" t="s">
        <v>1427</v>
      </c>
      <c r="E183" s="13" t="s">
        <v>934</v>
      </c>
      <c r="F183" s="8" t="s">
        <v>866</v>
      </c>
      <c r="G183" s="1">
        <v>1034</v>
      </c>
      <c r="H183" s="1">
        <v>200</v>
      </c>
      <c r="I183" s="1" t="s">
        <v>340</v>
      </c>
      <c r="J183" s="8" t="s">
        <v>1211</v>
      </c>
      <c r="K183" s="9" t="s">
        <v>871</v>
      </c>
      <c r="L183" s="8" t="s">
        <v>872</v>
      </c>
      <c r="M183" s="163"/>
      <c r="N183"/>
    </row>
    <row r="184" spans="1:14" s="186" customFormat="1" ht="30" customHeight="1">
      <c r="A184" s="8">
        <v>190</v>
      </c>
      <c r="B184" s="9" t="s">
        <v>933</v>
      </c>
      <c r="C184" s="9"/>
      <c r="D184" s="9" t="s">
        <v>1434</v>
      </c>
      <c r="E184" s="13" t="s">
        <v>467</v>
      </c>
      <c r="F184" s="8" t="s">
        <v>335</v>
      </c>
      <c r="G184" s="1">
        <v>70</v>
      </c>
      <c r="H184" s="1">
        <v>50</v>
      </c>
      <c r="I184" s="1" t="s">
        <v>340</v>
      </c>
      <c r="J184" s="9" t="s">
        <v>864</v>
      </c>
      <c r="K184" s="9" t="s">
        <v>1425</v>
      </c>
      <c r="L184" s="8" t="s">
        <v>1426</v>
      </c>
      <c r="M184" s="13"/>
      <c r="N184"/>
    </row>
    <row r="185" spans="1:14" s="186" customFormat="1" ht="30" customHeight="1">
      <c r="A185" s="8">
        <v>191</v>
      </c>
      <c r="B185" s="9" t="s">
        <v>933</v>
      </c>
      <c r="C185" s="9"/>
      <c r="D185" s="9" t="s">
        <v>1434</v>
      </c>
      <c r="E185" s="13" t="s">
        <v>935</v>
      </c>
      <c r="F185" s="8" t="s">
        <v>1424</v>
      </c>
      <c r="G185" s="1">
        <v>60</v>
      </c>
      <c r="H185" s="1">
        <v>60</v>
      </c>
      <c r="I185" s="9" t="s">
        <v>875</v>
      </c>
      <c r="J185" s="9" t="s">
        <v>1407</v>
      </c>
      <c r="K185" s="9" t="s">
        <v>1425</v>
      </c>
      <c r="L185" s="8" t="s">
        <v>1426</v>
      </c>
      <c r="M185" s="13"/>
      <c r="N185"/>
    </row>
    <row r="186" spans="1:14" s="186" customFormat="1" ht="30" customHeight="1">
      <c r="A186" s="8">
        <v>192</v>
      </c>
      <c r="B186" s="9" t="s">
        <v>863</v>
      </c>
      <c r="C186" s="9"/>
      <c r="D186" s="9" t="s">
        <v>858</v>
      </c>
      <c r="E186" s="13" t="s">
        <v>936</v>
      </c>
      <c r="F186" s="8" t="s">
        <v>335</v>
      </c>
      <c r="G186" s="28"/>
      <c r="H186" s="28">
        <v>500</v>
      </c>
      <c r="I186" s="1" t="s">
        <v>340</v>
      </c>
      <c r="J186" s="8" t="s">
        <v>859</v>
      </c>
      <c r="K186" s="9" t="s">
        <v>342</v>
      </c>
      <c r="L186" s="8" t="s">
        <v>468</v>
      </c>
      <c r="M186" s="163"/>
      <c r="N186"/>
    </row>
    <row r="187" spans="1:14" s="186" customFormat="1" ht="30" customHeight="1">
      <c r="A187" s="8">
        <v>193</v>
      </c>
      <c r="B187" s="34" t="s">
        <v>863</v>
      </c>
      <c r="C187" s="34"/>
      <c r="D187" s="35" t="s">
        <v>860</v>
      </c>
      <c r="E187" s="80" t="s">
        <v>469</v>
      </c>
      <c r="F187" s="8" t="s">
        <v>335</v>
      </c>
      <c r="G187" s="1">
        <v>40</v>
      </c>
      <c r="H187" s="1">
        <v>40</v>
      </c>
      <c r="I187" s="10" t="s">
        <v>1419</v>
      </c>
      <c r="J187" s="35" t="s">
        <v>1420</v>
      </c>
      <c r="K187" s="35" t="s">
        <v>1421</v>
      </c>
      <c r="L187" s="35" t="s">
        <v>815</v>
      </c>
      <c r="M187" s="80"/>
      <c r="N187"/>
    </row>
    <row r="188" spans="1:14" s="186" customFormat="1" ht="30" customHeight="1">
      <c r="A188" s="8">
        <v>195</v>
      </c>
      <c r="B188" s="119" t="s">
        <v>863</v>
      </c>
      <c r="C188" s="119" t="s">
        <v>336</v>
      </c>
      <c r="D188" s="119" t="s">
        <v>860</v>
      </c>
      <c r="E188" s="122" t="s">
        <v>1199</v>
      </c>
      <c r="F188" s="113" t="s">
        <v>332</v>
      </c>
      <c r="G188" s="118">
        <v>190</v>
      </c>
      <c r="H188" s="118">
        <v>190</v>
      </c>
      <c r="I188" s="118" t="s">
        <v>333</v>
      </c>
      <c r="J188" s="113" t="s">
        <v>1420</v>
      </c>
      <c r="K188" s="119" t="s">
        <v>1421</v>
      </c>
      <c r="L188" s="113" t="s">
        <v>1200</v>
      </c>
      <c r="M188" s="197" t="s">
        <v>1201</v>
      </c>
      <c r="N188"/>
    </row>
    <row r="189" spans="1:14" s="186" customFormat="1" ht="30" customHeight="1">
      <c r="A189" s="8">
        <v>195</v>
      </c>
      <c r="B189" s="9" t="s">
        <v>863</v>
      </c>
      <c r="C189" s="9"/>
      <c r="D189" s="9" t="s">
        <v>860</v>
      </c>
      <c r="E189" s="13" t="s">
        <v>470</v>
      </c>
      <c r="F189" s="8" t="s">
        <v>332</v>
      </c>
      <c r="G189" s="1">
        <v>190</v>
      </c>
      <c r="H189" s="1">
        <v>190</v>
      </c>
      <c r="I189" s="1" t="s">
        <v>333</v>
      </c>
      <c r="J189" s="8" t="s">
        <v>1420</v>
      </c>
      <c r="K189" s="9" t="s">
        <v>1421</v>
      </c>
      <c r="L189" s="8" t="s">
        <v>1200</v>
      </c>
      <c r="M189" s="163"/>
      <c r="N189" s="236"/>
    </row>
    <row r="190" spans="1:14" s="186" customFormat="1" ht="30" customHeight="1">
      <c r="A190" s="8">
        <v>197</v>
      </c>
      <c r="B190" s="9" t="s">
        <v>863</v>
      </c>
      <c r="C190" s="9"/>
      <c r="D190" s="9" t="s">
        <v>1427</v>
      </c>
      <c r="E190" s="13" t="s">
        <v>472</v>
      </c>
      <c r="F190" s="8" t="s">
        <v>866</v>
      </c>
      <c r="G190" s="1">
        <v>300</v>
      </c>
      <c r="H190" s="1">
        <v>300</v>
      </c>
      <c r="I190" s="1" t="s">
        <v>823</v>
      </c>
      <c r="J190" s="8" t="s">
        <v>338</v>
      </c>
      <c r="K190" s="9" t="s">
        <v>342</v>
      </c>
      <c r="L190" s="8" t="s">
        <v>824</v>
      </c>
      <c r="M190" s="163"/>
      <c r="N190" s="236"/>
    </row>
    <row r="191" spans="1:14" s="186" customFormat="1" ht="30" customHeight="1">
      <c r="A191" s="8">
        <v>198</v>
      </c>
      <c r="B191" s="9" t="s">
        <v>1408</v>
      </c>
      <c r="C191" s="9"/>
      <c r="D191" s="9" t="s">
        <v>360</v>
      </c>
      <c r="E191" s="13" t="s">
        <v>473</v>
      </c>
      <c r="F191" s="8" t="s">
        <v>335</v>
      </c>
      <c r="G191" s="1">
        <v>857</v>
      </c>
      <c r="H191" s="1">
        <v>266</v>
      </c>
      <c r="I191" s="1" t="s">
        <v>868</v>
      </c>
      <c r="J191" s="8" t="s">
        <v>861</v>
      </c>
      <c r="K191" s="9" t="s">
        <v>342</v>
      </c>
      <c r="L191" s="8" t="s">
        <v>474</v>
      </c>
      <c r="M191" s="163"/>
      <c r="N191" s="236"/>
    </row>
    <row r="192" spans="1:14" s="186" customFormat="1" ht="30" customHeight="1">
      <c r="A192" s="8">
        <v>199</v>
      </c>
      <c r="B192" s="9" t="s">
        <v>1408</v>
      </c>
      <c r="C192" s="9"/>
      <c r="D192" s="9" t="s">
        <v>1427</v>
      </c>
      <c r="E192" s="13" t="s">
        <v>475</v>
      </c>
      <c r="F192" s="8" t="s">
        <v>866</v>
      </c>
      <c r="G192" s="1">
        <v>0</v>
      </c>
      <c r="H192" s="1">
        <v>300</v>
      </c>
      <c r="I192" s="9" t="s">
        <v>340</v>
      </c>
      <c r="J192" s="8" t="s">
        <v>338</v>
      </c>
      <c r="K192" s="9" t="s">
        <v>1425</v>
      </c>
      <c r="L192" s="8" t="s">
        <v>837</v>
      </c>
      <c r="M192" s="163"/>
      <c r="N192" s="236"/>
    </row>
    <row r="193" spans="1:14" ht="30" customHeight="1">
      <c r="A193" s="8">
        <v>200</v>
      </c>
      <c r="B193" s="9" t="s">
        <v>1408</v>
      </c>
      <c r="C193" s="9"/>
      <c r="D193" s="9" t="s">
        <v>1427</v>
      </c>
      <c r="E193" s="13" t="s">
        <v>476</v>
      </c>
      <c r="F193" s="8" t="s">
        <v>866</v>
      </c>
      <c r="G193" s="1">
        <v>0</v>
      </c>
      <c r="H193" s="1">
        <v>200</v>
      </c>
      <c r="I193" s="9" t="s">
        <v>340</v>
      </c>
      <c r="J193" s="8" t="s">
        <v>338</v>
      </c>
      <c r="K193" s="9" t="s">
        <v>1425</v>
      </c>
      <c r="L193" s="8" t="s">
        <v>837</v>
      </c>
      <c r="M193" s="163"/>
      <c r="N193" s="232"/>
    </row>
    <row r="194" spans="1:14" ht="30" customHeight="1">
      <c r="A194" s="8">
        <v>201</v>
      </c>
      <c r="B194" s="9" t="s">
        <v>1408</v>
      </c>
      <c r="C194" s="9"/>
      <c r="D194" s="9" t="s">
        <v>1427</v>
      </c>
      <c r="E194" s="13" t="s">
        <v>477</v>
      </c>
      <c r="F194" s="8" t="s">
        <v>866</v>
      </c>
      <c r="G194" s="1">
        <v>0</v>
      </c>
      <c r="H194" s="1">
        <v>300</v>
      </c>
      <c r="I194" s="9" t="s">
        <v>340</v>
      </c>
      <c r="J194" s="8" t="s">
        <v>338</v>
      </c>
      <c r="K194" s="9" t="s">
        <v>1425</v>
      </c>
      <c r="L194" s="8" t="s">
        <v>837</v>
      </c>
      <c r="M194" s="163"/>
      <c r="N194" s="232"/>
    </row>
    <row r="195" spans="1:14" ht="30" customHeight="1">
      <c r="A195" s="8">
        <v>202</v>
      </c>
      <c r="B195" s="9" t="s">
        <v>1408</v>
      </c>
      <c r="C195" s="9"/>
      <c r="D195" s="9" t="s">
        <v>1427</v>
      </c>
      <c r="E195" s="13" t="s">
        <v>478</v>
      </c>
      <c r="F195" s="8" t="s">
        <v>335</v>
      </c>
      <c r="G195" s="28"/>
      <c r="H195" s="28">
        <v>30</v>
      </c>
      <c r="I195" s="1" t="s">
        <v>340</v>
      </c>
      <c r="J195" s="8" t="s">
        <v>859</v>
      </c>
      <c r="K195" s="9" t="s">
        <v>479</v>
      </c>
      <c r="L195" s="8" t="s">
        <v>480</v>
      </c>
      <c r="M195" s="163"/>
      <c r="N195" s="232"/>
    </row>
    <row r="196" spans="1:14" ht="34.5" customHeight="1">
      <c r="A196" s="8">
        <v>160</v>
      </c>
      <c r="B196" s="9" t="s">
        <v>1139</v>
      </c>
      <c r="C196" s="9"/>
      <c r="D196" s="9" t="s">
        <v>360</v>
      </c>
      <c r="E196" s="13" t="s">
        <v>442</v>
      </c>
      <c r="F196" s="8" t="s">
        <v>335</v>
      </c>
      <c r="G196" s="1">
        <v>541</v>
      </c>
      <c r="H196" s="1">
        <v>51</v>
      </c>
      <c r="I196" s="1" t="s">
        <v>868</v>
      </c>
      <c r="J196" s="8" t="s">
        <v>861</v>
      </c>
      <c r="K196" s="9" t="s">
        <v>881</v>
      </c>
      <c r="L196" s="8" t="s">
        <v>1237</v>
      </c>
      <c r="M196" s="163" t="s">
        <v>46</v>
      </c>
      <c r="N196" s="232"/>
    </row>
    <row r="197" spans="1:14" ht="30" customHeight="1">
      <c r="A197" s="8">
        <v>176</v>
      </c>
      <c r="B197" s="9" t="s">
        <v>1139</v>
      </c>
      <c r="C197" s="9"/>
      <c r="D197" s="9" t="s">
        <v>1427</v>
      </c>
      <c r="E197" s="13" t="s">
        <v>931</v>
      </c>
      <c r="F197" s="8" t="s">
        <v>866</v>
      </c>
      <c r="G197" s="1">
        <v>9000</v>
      </c>
      <c r="H197" s="1">
        <v>400</v>
      </c>
      <c r="I197" s="1" t="s">
        <v>823</v>
      </c>
      <c r="J197" s="8" t="s">
        <v>341</v>
      </c>
      <c r="K197" s="9" t="s">
        <v>342</v>
      </c>
      <c r="L197" s="8" t="s">
        <v>1210</v>
      </c>
      <c r="M197" s="163" t="s">
        <v>365</v>
      </c>
      <c r="N197" s="232"/>
    </row>
    <row r="198" spans="1:14" ht="30" customHeight="1">
      <c r="A198" s="175">
        <v>204</v>
      </c>
      <c r="B198" s="176" t="s">
        <v>359</v>
      </c>
      <c r="C198" s="176"/>
      <c r="D198" s="176" t="s">
        <v>1427</v>
      </c>
      <c r="E198" s="177" t="s">
        <v>481</v>
      </c>
      <c r="F198" s="175" t="s">
        <v>335</v>
      </c>
      <c r="G198" s="178">
        <v>870</v>
      </c>
      <c r="H198" s="178">
        <v>250</v>
      </c>
      <c r="I198" s="178" t="s">
        <v>340</v>
      </c>
      <c r="J198" s="175" t="s">
        <v>338</v>
      </c>
      <c r="K198" s="176" t="s">
        <v>342</v>
      </c>
      <c r="L198" s="175" t="s">
        <v>394</v>
      </c>
      <c r="M198" s="206" t="s">
        <v>1009</v>
      </c>
      <c r="N198" s="232"/>
    </row>
    <row r="199" spans="1:14" ht="30" customHeight="1">
      <c r="A199" s="8">
        <v>205</v>
      </c>
      <c r="B199" s="9" t="s">
        <v>359</v>
      </c>
      <c r="C199" s="9"/>
      <c r="D199" s="8" t="s">
        <v>948</v>
      </c>
      <c r="E199" s="13" t="s">
        <v>482</v>
      </c>
      <c r="F199" s="8" t="s">
        <v>950</v>
      </c>
      <c r="G199" s="1">
        <v>200</v>
      </c>
      <c r="H199" s="1">
        <v>200</v>
      </c>
      <c r="I199" s="10" t="s">
        <v>1419</v>
      </c>
      <c r="J199" s="8" t="s">
        <v>1420</v>
      </c>
      <c r="K199" s="8" t="s">
        <v>1421</v>
      </c>
      <c r="L199" s="8" t="s">
        <v>0</v>
      </c>
      <c r="M199" s="163"/>
      <c r="N199" s="232"/>
    </row>
    <row r="200" spans="1:14" s="186" customFormat="1" ht="30" customHeight="1">
      <c r="A200" s="8">
        <v>206</v>
      </c>
      <c r="B200" s="129" t="s">
        <v>359</v>
      </c>
      <c r="C200" s="129" t="s">
        <v>1140</v>
      </c>
      <c r="D200" s="129" t="s">
        <v>1427</v>
      </c>
      <c r="E200" s="130" t="s">
        <v>939</v>
      </c>
      <c r="F200" s="131" t="s">
        <v>335</v>
      </c>
      <c r="G200" s="147">
        <v>400</v>
      </c>
      <c r="H200" s="147">
        <v>100</v>
      </c>
      <c r="I200" s="132" t="s">
        <v>340</v>
      </c>
      <c r="J200" s="131" t="s">
        <v>940</v>
      </c>
      <c r="K200" s="129" t="s">
        <v>1421</v>
      </c>
      <c r="L200" s="131" t="s">
        <v>941</v>
      </c>
      <c r="M200" s="197" t="s">
        <v>483</v>
      </c>
      <c r="N200" s="236"/>
    </row>
    <row r="201" spans="1:14" s="200" customFormat="1" ht="30" customHeight="1">
      <c r="A201" s="8">
        <v>207</v>
      </c>
      <c r="B201" s="9" t="s">
        <v>942</v>
      </c>
      <c r="C201" s="9"/>
      <c r="D201" s="9" t="s">
        <v>1434</v>
      </c>
      <c r="E201" s="13" t="s">
        <v>943</v>
      </c>
      <c r="F201" s="8" t="s">
        <v>1424</v>
      </c>
      <c r="G201" s="1">
        <v>150</v>
      </c>
      <c r="H201" s="1">
        <v>50</v>
      </c>
      <c r="I201" s="1" t="s">
        <v>340</v>
      </c>
      <c r="J201" s="9" t="s">
        <v>864</v>
      </c>
      <c r="K201" s="9" t="s">
        <v>1425</v>
      </c>
      <c r="L201" s="8" t="s">
        <v>1426</v>
      </c>
      <c r="M201" s="13"/>
      <c r="N201" s="243"/>
    </row>
    <row r="202" spans="1:13" s="39" customFormat="1" ht="30.75" customHeight="1">
      <c r="A202" s="8">
        <v>208</v>
      </c>
      <c r="B202" s="9" t="s">
        <v>1410</v>
      </c>
      <c r="C202" s="9"/>
      <c r="D202" s="9" t="s">
        <v>912</v>
      </c>
      <c r="E202" s="13" t="s">
        <v>944</v>
      </c>
      <c r="F202" s="8" t="s">
        <v>1424</v>
      </c>
      <c r="G202" s="1">
        <v>400</v>
      </c>
      <c r="H202" s="1">
        <v>400</v>
      </c>
      <c r="I202" s="1" t="s">
        <v>868</v>
      </c>
      <c r="J202" s="8" t="s">
        <v>861</v>
      </c>
      <c r="K202" s="9" t="s">
        <v>1421</v>
      </c>
      <c r="L202" s="8" t="s">
        <v>938</v>
      </c>
      <c r="M202" s="163"/>
    </row>
    <row r="203" spans="1:13" s="39" customFormat="1" ht="30.75" customHeight="1">
      <c r="A203" s="8">
        <v>209</v>
      </c>
      <c r="B203" s="2" t="s">
        <v>1410</v>
      </c>
      <c r="C203" s="2"/>
      <c r="D203" s="9" t="s">
        <v>360</v>
      </c>
      <c r="E203" s="13" t="s">
        <v>945</v>
      </c>
      <c r="F203" s="8" t="s">
        <v>335</v>
      </c>
      <c r="G203" s="5">
        <v>1800</v>
      </c>
      <c r="H203" s="5">
        <v>154</v>
      </c>
      <c r="I203" s="9" t="s">
        <v>340</v>
      </c>
      <c r="J203" s="17" t="s">
        <v>338</v>
      </c>
      <c r="K203" s="9" t="s">
        <v>881</v>
      </c>
      <c r="L203" s="9" t="s">
        <v>946</v>
      </c>
      <c r="M203" s="13"/>
    </row>
    <row r="204" spans="1:14" ht="30" customHeight="1">
      <c r="A204" s="8">
        <v>210</v>
      </c>
      <c r="B204" s="2" t="s">
        <v>1410</v>
      </c>
      <c r="C204" s="2"/>
      <c r="D204" s="9" t="s">
        <v>360</v>
      </c>
      <c r="E204" s="13" t="s">
        <v>947</v>
      </c>
      <c r="F204" s="8" t="s">
        <v>335</v>
      </c>
      <c r="G204" s="5">
        <v>1800</v>
      </c>
      <c r="H204" s="5">
        <v>154</v>
      </c>
      <c r="I204" s="9" t="s">
        <v>340</v>
      </c>
      <c r="J204" s="17" t="s">
        <v>338</v>
      </c>
      <c r="K204" s="9" t="s">
        <v>881</v>
      </c>
      <c r="L204" s="9" t="s">
        <v>946</v>
      </c>
      <c r="M204" s="13"/>
      <c r="N204" s="232"/>
    </row>
    <row r="205" spans="1:14" ht="30" customHeight="1">
      <c r="A205" s="8">
        <v>211</v>
      </c>
      <c r="B205" s="9" t="s">
        <v>1410</v>
      </c>
      <c r="C205" s="9"/>
      <c r="D205" s="8" t="s">
        <v>948</v>
      </c>
      <c r="E205" s="13" t="s">
        <v>949</v>
      </c>
      <c r="F205" s="8" t="s">
        <v>950</v>
      </c>
      <c r="G205" s="1">
        <v>100</v>
      </c>
      <c r="H205" s="1">
        <v>100</v>
      </c>
      <c r="I205" s="10" t="s">
        <v>1419</v>
      </c>
      <c r="J205" s="8" t="s">
        <v>1420</v>
      </c>
      <c r="K205" s="8" t="s">
        <v>1421</v>
      </c>
      <c r="L205" s="8" t="s">
        <v>0</v>
      </c>
      <c r="M205" s="163"/>
      <c r="N205"/>
    </row>
    <row r="206" spans="1:14" ht="30" customHeight="1">
      <c r="A206" s="8">
        <v>212</v>
      </c>
      <c r="B206" s="30" t="s">
        <v>877</v>
      </c>
      <c r="C206" s="30"/>
      <c r="D206" s="9" t="s">
        <v>1427</v>
      </c>
      <c r="E206" s="17" t="s">
        <v>810</v>
      </c>
      <c r="F206" s="8" t="s">
        <v>866</v>
      </c>
      <c r="G206" s="1">
        <v>12248</v>
      </c>
      <c r="H206" s="1">
        <v>200</v>
      </c>
      <c r="I206" s="10" t="s">
        <v>340</v>
      </c>
      <c r="J206" s="8" t="s">
        <v>874</v>
      </c>
      <c r="K206" s="9" t="s">
        <v>342</v>
      </c>
      <c r="L206" s="8" t="s">
        <v>811</v>
      </c>
      <c r="M206" s="163"/>
      <c r="N206"/>
    </row>
    <row r="207" spans="1:14" ht="30" customHeight="1">
      <c r="A207" s="8">
        <v>213</v>
      </c>
      <c r="B207" s="9" t="s">
        <v>877</v>
      </c>
      <c r="C207" s="9"/>
      <c r="D207" s="9" t="s">
        <v>912</v>
      </c>
      <c r="E207" s="13" t="s">
        <v>329</v>
      </c>
      <c r="F207" s="9" t="s">
        <v>1424</v>
      </c>
      <c r="G207" s="28">
        <v>786</v>
      </c>
      <c r="H207" s="28">
        <v>100</v>
      </c>
      <c r="I207" s="9" t="s">
        <v>340</v>
      </c>
      <c r="J207" s="17" t="s">
        <v>338</v>
      </c>
      <c r="K207" s="17" t="s">
        <v>1421</v>
      </c>
      <c r="L207" s="32" t="s">
        <v>812</v>
      </c>
      <c r="M207" s="13"/>
      <c r="N207"/>
    </row>
    <row r="208" spans="1:14" ht="30" customHeight="1">
      <c r="A208" s="8">
        <v>214</v>
      </c>
      <c r="B208" s="9" t="s">
        <v>877</v>
      </c>
      <c r="C208" s="9"/>
      <c r="D208" s="9" t="s">
        <v>912</v>
      </c>
      <c r="E208" s="13" t="s">
        <v>330</v>
      </c>
      <c r="F208" s="9" t="s">
        <v>1424</v>
      </c>
      <c r="G208" s="28">
        <v>538</v>
      </c>
      <c r="H208" s="28">
        <v>100</v>
      </c>
      <c r="I208" s="9" t="s">
        <v>340</v>
      </c>
      <c r="J208" s="17" t="s">
        <v>338</v>
      </c>
      <c r="K208" s="17" t="s">
        <v>1421</v>
      </c>
      <c r="L208" s="32" t="s">
        <v>812</v>
      </c>
      <c r="M208" s="13"/>
      <c r="N208"/>
    </row>
    <row r="209" spans="1:14" ht="30" customHeight="1">
      <c r="A209" s="8">
        <v>215</v>
      </c>
      <c r="B209" s="35" t="s">
        <v>877</v>
      </c>
      <c r="C209" s="35"/>
      <c r="D209" s="35" t="s">
        <v>860</v>
      </c>
      <c r="E209" s="80" t="s">
        <v>813</v>
      </c>
      <c r="F209" s="35" t="s">
        <v>814</v>
      </c>
      <c r="G209" s="1">
        <v>30</v>
      </c>
      <c r="H209" s="1">
        <v>30</v>
      </c>
      <c r="I209" s="10" t="s">
        <v>1419</v>
      </c>
      <c r="J209" s="35" t="s">
        <v>1420</v>
      </c>
      <c r="K209" s="35" t="s">
        <v>1421</v>
      </c>
      <c r="L209" s="35" t="s">
        <v>815</v>
      </c>
      <c r="M209" s="207"/>
      <c r="N209"/>
    </row>
    <row r="210" spans="1:14" s="186" customFormat="1" ht="30" customHeight="1">
      <c r="A210" s="8">
        <v>216</v>
      </c>
      <c r="B210" s="9" t="s">
        <v>877</v>
      </c>
      <c r="C210" s="9"/>
      <c r="D210" s="9" t="s">
        <v>1434</v>
      </c>
      <c r="E210" s="13" t="s">
        <v>816</v>
      </c>
      <c r="F210" s="8" t="s">
        <v>332</v>
      </c>
      <c r="G210" s="1">
        <v>30</v>
      </c>
      <c r="H210" s="1">
        <v>30</v>
      </c>
      <c r="I210" s="3" t="s">
        <v>333</v>
      </c>
      <c r="J210" s="8" t="s">
        <v>817</v>
      </c>
      <c r="K210" s="9" t="s">
        <v>1421</v>
      </c>
      <c r="L210" s="8" t="s">
        <v>818</v>
      </c>
      <c r="M210" s="208"/>
      <c r="N210"/>
    </row>
    <row r="211" spans="1:14" s="186" customFormat="1" ht="30" customHeight="1">
      <c r="A211" s="8">
        <v>217</v>
      </c>
      <c r="B211" s="9" t="s">
        <v>877</v>
      </c>
      <c r="C211" s="9"/>
      <c r="D211" s="9" t="s">
        <v>858</v>
      </c>
      <c r="E211" s="13" t="s">
        <v>819</v>
      </c>
      <c r="F211" s="8" t="s">
        <v>1424</v>
      </c>
      <c r="G211" s="28">
        <v>14</v>
      </c>
      <c r="H211" s="28">
        <v>14</v>
      </c>
      <c r="I211" s="1" t="s">
        <v>333</v>
      </c>
      <c r="J211" s="8" t="s">
        <v>859</v>
      </c>
      <c r="K211" s="9" t="s">
        <v>878</v>
      </c>
      <c r="L211" s="8" t="s">
        <v>820</v>
      </c>
      <c r="M211" s="163"/>
      <c r="N211"/>
    </row>
    <row r="212" spans="1:14" s="186" customFormat="1" ht="30" customHeight="1">
      <c r="A212" s="8">
        <v>218</v>
      </c>
      <c r="B212" s="9" t="s">
        <v>877</v>
      </c>
      <c r="C212" s="9"/>
      <c r="D212" s="9" t="s">
        <v>858</v>
      </c>
      <c r="E212" s="13" t="s">
        <v>821</v>
      </c>
      <c r="F212" s="8" t="s">
        <v>335</v>
      </c>
      <c r="G212" s="28">
        <v>18</v>
      </c>
      <c r="H212" s="28">
        <v>18</v>
      </c>
      <c r="I212" s="1" t="s">
        <v>340</v>
      </c>
      <c r="J212" s="8" t="s">
        <v>859</v>
      </c>
      <c r="K212" s="9" t="s">
        <v>878</v>
      </c>
      <c r="L212" s="8" t="s">
        <v>820</v>
      </c>
      <c r="M212" s="163"/>
      <c r="N212"/>
    </row>
    <row r="213" spans="1:14" s="186" customFormat="1" ht="30" customHeight="1">
      <c r="A213" s="8">
        <v>219</v>
      </c>
      <c r="B213" s="9" t="s">
        <v>877</v>
      </c>
      <c r="C213" s="9"/>
      <c r="D213" s="9" t="s">
        <v>1427</v>
      </c>
      <c r="E213" s="13" t="s">
        <v>822</v>
      </c>
      <c r="F213" s="8" t="s">
        <v>866</v>
      </c>
      <c r="G213" s="1">
        <v>500</v>
      </c>
      <c r="H213" s="1">
        <v>500</v>
      </c>
      <c r="I213" s="1" t="s">
        <v>823</v>
      </c>
      <c r="J213" s="8" t="s">
        <v>338</v>
      </c>
      <c r="K213" s="9" t="s">
        <v>342</v>
      </c>
      <c r="L213" s="8" t="s">
        <v>824</v>
      </c>
      <c r="M213" s="163"/>
      <c r="N213"/>
    </row>
    <row r="214" spans="1:14" s="186" customFormat="1" ht="30" customHeight="1">
      <c r="A214" s="8">
        <v>220</v>
      </c>
      <c r="B214" s="9" t="s">
        <v>877</v>
      </c>
      <c r="C214" s="9"/>
      <c r="D214" s="8" t="s">
        <v>948</v>
      </c>
      <c r="E214" s="13" t="s">
        <v>825</v>
      </c>
      <c r="F214" s="8" t="s">
        <v>826</v>
      </c>
      <c r="G214" s="1">
        <v>100</v>
      </c>
      <c r="H214" s="1">
        <v>100</v>
      </c>
      <c r="I214" s="10" t="s">
        <v>1419</v>
      </c>
      <c r="J214" s="8" t="s">
        <v>1420</v>
      </c>
      <c r="K214" s="8" t="s">
        <v>1421</v>
      </c>
      <c r="L214" s="8" t="s">
        <v>0</v>
      </c>
      <c r="M214" s="163"/>
      <c r="N214"/>
    </row>
    <row r="215" spans="1:14" s="186" customFormat="1" ht="30" customHeight="1">
      <c r="A215" s="8">
        <v>221</v>
      </c>
      <c r="B215" s="9" t="s">
        <v>1411</v>
      </c>
      <c r="C215" s="9"/>
      <c r="D215" s="9" t="s">
        <v>860</v>
      </c>
      <c r="E215" s="13" t="s">
        <v>827</v>
      </c>
      <c r="F215" s="8" t="s">
        <v>332</v>
      </c>
      <c r="G215" s="1">
        <v>800</v>
      </c>
      <c r="H215" s="1">
        <v>820</v>
      </c>
      <c r="I215" s="1" t="s">
        <v>333</v>
      </c>
      <c r="J215" s="8" t="s">
        <v>1420</v>
      </c>
      <c r="K215" s="9" t="s">
        <v>1421</v>
      </c>
      <c r="L215" s="8" t="s">
        <v>928</v>
      </c>
      <c r="M215" s="163"/>
      <c r="N215"/>
    </row>
    <row r="216" spans="1:14" s="186" customFormat="1" ht="30" customHeight="1">
      <c r="A216" s="8">
        <v>222</v>
      </c>
      <c r="B216" s="9" t="s">
        <v>1411</v>
      </c>
      <c r="C216" s="9"/>
      <c r="D216" s="9" t="s">
        <v>360</v>
      </c>
      <c r="E216" s="13" t="s">
        <v>828</v>
      </c>
      <c r="F216" s="8" t="s">
        <v>335</v>
      </c>
      <c r="G216" s="1">
        <v>20</v>
      </c>
      <c r="H216" s="1">
        <v>20</v>
      </c>
      <c r="I216" s="1" t="s">
        <v>333</v>
      </c>
      <c r="J216" s="33" t="s">
        <v>338</v>
      </c>
      <c r="K216" s="9" t="s">
        <v>342</v>
      </c>
      <c r="L216" s="9" t="s">
        <v>829</v>
      </c>
      <c r="M216" s="163"/>
      <c r="N216"/>
    </row>
    <row r="217" spans="1:14" s="186" customFormat="1" ht="30" customHeight="1">
      <c r="A217" s="8">
        <v>223</v>
      </c>
      <c r="B217" s="9" t="s">
        <v>830</v>
      </c>
      <c r="C217" s="9"/>
      <c r="D217" s="9" t="s">
        <v>1427</v>
      </c>
      <c r="E217" s="13" t="s">
        <v>831</v>
      </c>
      <c r="F217" s="8" t="s">
        <v>866</v>
      </c>
      <c r="G217" s="1">
        <v>1430</v>
      </c>
      <c r="H217" s="16">
        <v>10</v>
      </c>
      <c r="I217" s="9" t="s">
        <v>873</v>
      </c>
      <c r="J217" s="8" t="s">
        <v>874</v>
      </c>
      <c r="K217" s="9" t="s">
        <v>1425</v>
      </c>
      <c r="L217" s="8" t="s">
        <v>811</v>
      </c>
      <c r="M217" s="209"/>
      <c r="N217"/>
    </row>
    <row r="218" spans="1:14" s="186" customFormat="1" ht="30" customHeight="1">
      <c r="A218" s="8">
        <v>224</v>
      </c>
      <c r="B218" s="9" t="s">
        <v>830</v>
      </c>
      <c r="C218" s="9"/>
      <c r="D218" s="9" t="s">
        <v>1427</v>
      </c>
      <c r="E218" s="45" t="s">
        <v>832</v>
      </c>
      <c r="F218" s="8" t="s">
        <v>866</v>
      </c>
      <c r="G218" s="1">
        <v>1680</v>
      </c>
      <c r="H218" s="16">
        <v>10</v>
      </c>
      <c r="I218" s="9" t="s">
        <v>873</v>
      </c>
      <c r="J218" s="8" t="s">
        <v>874</v>
      </c>
      <c r="K218" s="9" t="s">
        <v>1425</v>
      </c>
      <c r="L218" s="8" t="s">
        <v>811</v>
      </c>
      <c r="M218" s="209"/>
      <c r="N218"/>
    </row>
    <row r="219" spans="1:14" s="186" customFormat="1" ht="30" customHeight="1">
      <c r="A219" s="8">
        <v>225</v>
      </c>
      <c r="B219" s="9" t="s">
        <v>327</v>
      </c>
      <c r="C219" s="9"/>
      <c r="D219" s="9" t="s">
        <v>1427</v>
      </c>
      <c r="E219" s="13" t="s">
        <v>833</v>
      </c>
      <c r="F219" s="8" t="s">
        <v>866</v>
      </c>
      <c r="G219" s="1">
        <v>1330</v>
      </c>
      <c r="H219" s="16">
        <v>10</v>
      </c>
      <c r="I219" s="9" t="s">
        <v>873</v>
      </c>
      <c r="J219" s="8" t="s">
        <v>874</v>
      </c>
      <c r="K219" s="9" t="s">
        <v>880</v>
      </c>
      <c r="L219" s="8" t="s">
        <v>811</v>
      </c>
      <c r="M219" s="209"/>
      <c r="N219"/>
    </row>
    <row r="220" spans="1:14" s="186" customFormat="1" ht="30" customHeight="1">
      <c r="A220" s="8">
        <v>226</v>
      </c>
      <c r="B220" s="8" t="s">
        <v>830</v>
      </c>
      <c r="C220" s="8"/>
      <c r="D220" s="8" t="s">
        <v>1427</v>
      </c>
      <c r="E220" s="13" t="s">
        <v>834</v>
      </c>
      <c r="F220" s="8" t="s">
        <v>866</v>
      </c>
      <c r="G220" s="10">
        <v>3000</v>
      </c>
      <c r="H220" s="10">
        <v>10</v>
      </c>
      <c r="I220" s="9" t="s">
        <v>340</v>
      </c>
      <c r="J220" s="8" t="s">
        <v>874</v>
      </c>
      <c r="K220" s="8" t="s">
        <v>1425</v>
      </c>
      <c r="L220" s="8" t="s">
        <v>811</v>
      </c>
      <c r="M220" s="13"/>
      <c r="N220"/>
    </row>
    <row r="221" spans="1:14" s="186" customFormat="1" ht="30" customHeight="1">
      <c r="A221" s="8">
        <v>227</v>
      </c>
      <c r="B221" s="9" t="s">
        <v>1411</v>
      </c>
      <c r="C221" s="9"/>
      <c r="D221" s="9" t="s">
        <v>1427</v>
      </c>
      <c r="E221" s="13" t="s">
        <v>835</v>
      </c>
      <c r="F221" s="8" t="s">
        <v>335</v>
      </c>
      <c r="G221" s="1">
        <v>180</v>
      </c>
      <c r="H221" s="1">
        <v>50</v>
      </c>
      <c r="I221" s="9" t="s">
        <v>340</v>
      </c>
      <c r="J221" s="8" t="s">
        <v>836</v>
      </c>
      <c r="K221" s="9" t="s">
        <v>1425</v>
      </c>
      <c r="L221" s="8" t="s">
        <v>837</v>
      </c>
      <c r="M221" s="163"/>
      <c r="N221"/>
    </row>
    <row r="222" spans="1:14" s="186" customFormat="1" ht="30" customHeight="1">
      <c r="A222" s="8">
        <v>228</v>
      </c>
      <c r="B222" s="9" t="s">
        <v>830</v>
      </c>
      <c r="C222" s="9"/>
      <c r="D222" s="9" t="s">
        <v>1427</v>
      </c>
      <c r="E222" s="13" t="s">
        <v>838</v>
      </c>
      <c r="F222" s="8" t="s">
        <v>866</v>
      </c>
      <c r="G222" s="1">
        <v>2721</v>
      </c>
      <c r="H222" s="1">
        <v>1152</v>
      </c>
      <c r="I222" s="1" t="s">
        <v>823</v>
      </c>
      <c r="J222" s="9" t="s">
        <v>341</v>
      </c>
      <c r="K222" s="9" t="s">
        <v>865</v>
      </c>
      <c r="L222" s="8" t="s">
        <v>839</v>
      </c>
      <c r="M222" s="163"/>
      <c r="N222"/>
    </row>
    <row r="223" spans="1:14" s="202" customFormat="1" ht="30" customHeight="1">
      <c r="A223" s="8">
        <v>229</v>
      </c>
      <c r="B223" s="9" t="s">
        <v>830</v>
      </c>
      <c r="C223" s="9"/>
      <c r="D223" s="9" t="s">
        <v>1434</v>
      </c>
      <c r="E223" s="13" t="s">
        <v>840</v>
      </c>
      <c r="F223" s="8" t="s">
        <v>866</v>
      </c>
      <c r="G223" s="1">
        <v>26904</v>
      </c>
      <c r="H223" s="1">
        <v>8653</v>
      </c>
      <c r="I223" s="1" t="s">
        <v>823</v>
      </c>
      <c r="J223" s="9" t="s">
        <v>341</v>
      </c>
      <c r="K223" s="9" t="s">
        <v>865</v>
      </c>
      <c r="L223" s="8" t="s">
        <v>839</v>
      </c>
      <c r="M223" s="163"/>
      <c r="N223"/>
    </row>
    <row r="224" spans="1:14" s="202" customFormat="1" ht="30" customHeight="1">
      <c r="A224" s="8">
        <v>230</v>
      </c>
      <c r="B224" s="9" t="s">
        <v>830</v>
      </c>
      <c r="C224" s="9"/>
      <c r="D224" s="8" t="s">
        <v>870</v>
      </c>
      <c r="E224" s="13" t="s">
        <v>841</v>
      </c>
      <c r="F224" s="8" t="s">
        <v>335</v>
      </c>
      <c r="G224" s="1">
        <v>67</v>
      </c>
      <c r="H224" s="1">
        <v>67</v>
      </c>
      <c r="I224" s="1" t="s">
        <v>823</v>
      </c>
      <c r="J224" s="9" t="s">
        <v>341</v>
      </c>
      <c r="K224" s="9" t="s">
        <v>865</v>
      </c>
      <c r="L224" s="8" t="s">
        <v>839</v>
      </c>
      <c r="M224" s="163"/>
      <c r="N224"/>
    </row>
    <row r="225" spans="1:14" ht="30" customHeight="1">
      <c r="A225" s="8">
        <v>231</v>
      </c>
      <c r="B225" s="8" t="s">
        <v>842</v>
      </c>
      <c r="C225" s="8"/>
      <c r="D225" s="8" t="s">
        <v>860</v>
      </c>
      <c r="E225" s="17" t="s">
        <v>843</v>
      </c>
      <c r="F225" s="9" t="s">
        <v>1424</v>
      </c>
      <c r="G225" s="1">
        <v>150</v>
      </c>
      <c r="H225" s="10">
        <v>150</v>
      </c>
      <c r="I225" s="1" t="s">
        <v>333</v>
      </c>
      <c r="J225" s="8" t="s">
        <v>937</v>
      </c>
      <c r="K225" s="8" t="s">
        <v>1421</v>
      </c>
      <c r="L225" s="8" t="s">
        <v>844</v>
      </c>
      <c r="M225" s="13"/>
      <c r="N225"/>
    </row>
    <row r="226" spans="1:13" s="7" customFormat="1" ht="30" customHeight="1">
      <c r="A226" s="8">
        <v>232</v>
      </c>
      <c r="B226" s="9" t="s">
        <v>842</v>
      </c>
      <c r="C226" s="9"/>
      <c r="D226" s="9" t="s">
        <v>845</v>
      </c>
      <c r="E226" s="13" t="s">
        <v>846</v>
      </c>
      <c r="F226" s="8" t="s">
        <v>335</v>
      </c>
      <c r="G226" s="1">
        <v>155</v>
      </c>
      <c r="H226" s="1">
        <v>155</v>
      </c>
      <c r="I226" s="1" t="s">
        <v>875</v>
      </c>
      <c r="J226" s="8" t="s">
        <v>341</v>
      </c>
      <c r="K226" s="9" t="s">
        <v>847</v>
      </c>
      <c r="L226" s="8" t="s">
        <v>1409</v>
      </c>
      <c r="M226" s="163"/>
    </row>
    <row r="227" spans="1:14" s="186" customFormat="1" ht="30" customHeight="1">
      <c r="A227" s="8">
        <v>233</v>
      </c>
      <c r="B227" s="9" t="s">
        <v>842</v>
      </c>
      <c r="C227" s="9"/>
      <c r="D227" s="9" t="s">
        <v>845</v>
      </c>
      <c r="E227" s="13" t="s">
        <v>848</v>
      </c>
      <c r="F227" s="8" t="s">
        <v>876</v>
      </c>
      <c r="G227" s="1">
        <v>8</v>
      </c>
      <c r="H227" s="1">
        <v>8</v>
      </c>
      <c r="I227" s="1" t="s">
        <v>875</v>
      </c>
      <c r="J227" s="8" t="s">
        <v>341</v>
      </c>
      <c r="K227" s="29" t="s">
        <v>880</v>
      </c>
      <c r="L227" s="21" t="s">
        <v>1436</v>
      </c>
      <c r="M227" s="163"/>
      <c r="N227"/>
    </row>
    <row r="228" spans="1:14" s="15" customFormat="1" ht="30" customHeight="1">
      <c r="A228" s="8">
        <v>234</v>
      </c>
      <c r="B228" s="9" t="s">
        <v>849</v>
      </c>
      <c r="C228" s="9"/>
      <c r="D228" s="9" t="s">
        <v>1434</v>
      </c>
      <c r="E228" s="13" t="s">
        <v>850</v>
      </c>
      <c r="F228" s="8" t="s">
        <v>866</v>
      </c>
      <c r="G228" s="1">
        <v>5187</v>
      </c>
      <c r="H228" s="1">
        <v>1450</v>
      </c>
      <c r="I228" s="9" t="s">
        <v>1405</v>
      </c>
      <c r="J228" s="9" t="s">
        <v>337</v>
      </c>
      <c r="K228" s="9" t="s">
        <v>865</v>
      </c>
      <c r="L228" s="8" t="s">
        <v>1433</v>
      </c>
      <c r="M228" s="13"/>
      <c r="N228" s="16"/>
    </row>
    <row r="229" spans="1:14" s="186" customFormat="1" ht="30" customHeight="1">
      <c r="A229" s="8">
        <v>235</v>
      </c>
      <c r="B229" s="9" t="s">
        <v>351</v>
      </c>
      <c r="C229" s="9"/>
      <c r="D229" s="9" t="s">
        <v>1434</v>
      </c>
      <c r="E229" s="13" t="s">
        <v>904</v>
      </c>
      <c r="F229" s="8" t="s">
        <v>866</v>
      </c>
      <c r="G229" s="1">
        <v>5187</v>
      </c>
      <c r="H229" s="1">
        <v>1450</v>
      </c>
      <c r="I229" s="9" t="s">
        <v>1405</v>
      </c>
      <c r="J229" s="9" t="s">
        <v>337</v>
      </c>
      <c r="K229" s="9" t="s">
        <v>865</v>
      </c>
      <c r="L229" s="8" t="s">
        <v>1433</v>
      </c>
      <c r="M229" s="13"/>
      <c r="N229"/>
    </row>
    <row r="230" spans="1:14" s="186" customFormat="1" ht="30" customHeight="1">
      <c r="A230" s="8">
        <v>236</v>
      </c>
      <c r="B230" s="9" t="s">
        <v>351</v>
      </c>
      <c r="C230" s="9"/>
      <c r="D230" s="9" t="s">
        <v>1434</v>
      </c>
      <c r="E230" s="13" t="s">
        <v>905</v>
      </c>
      <c r="F230" s="8" t="s">
        <v>866</v>
      </c>
      <c r="G230" s="1">
        <v>5187</v>
      </c>
      <c r="H230" s="1">
        <v>1450</v>
      </c>
      <c r="I230" s="9" t="s">
        <v>1405</v>
      </c>
      <c r="J230" s="9" t="s">
        <v>337</v>
      </c>
      <c r="K230" s="9" t="s">
        <v>865</v>
      </c>
      <c r="L230" s="8" t="s">
        <v>1433</v>
      </c>
      <c r="M230" s="13"/>
      <c r="N230"/>
    </row>
    <row r="231" spans="1:14" s="186" customFormat="1" ht="30" customHeight="1">
      <c r="A231" s="8">
        <v>237</v>
      </c>
      <c r="B231" s="9" t="s">
        <v>351</v>
      </c>
      <c r="C231" s="9"/>
      <c r="D231" s="9" t="s">
        <v>1434</v>
      </c>
      <c r="E231" s="13" t="s">
        <v>906</v>
      </c>
      <c r="F231" s="8" t="s">
        <v>866</v>
      </c>
      <c r="G231" s="1">
        <v>5187</v>
      </c>
      <c r="H231" s="1">
        <v>1450</v>
      </c>
      <c r="I231" s="9" t="s">
        <v>1405</v>
      </c>
      <c r="J231" s="9" t="s">
        <v>337</v>
      </c>
      <c r="K231" s="9" t="s">
        <v>865</v>
      </c>
      <c r="L231" s="8" t="s">
        <v>1433</v>
      </c>
      <c r="M231" s="13"/>
      <c r="N231"/>
    </row>
    <row r="232" spans="1:14" s="186" customFormat="1" ht="30" customHeight="1">
      <c r="A232" s="8">
        <v>238</v>
      </c>
      <c r="B232" s="9" t="s">
        <v>351</v>
      </c>
      <c r="C232" s="9"/>
      <c r="D232" s="9" t="s">
        <v>1434</v>
      </c>
      <c r="E232" s="13" t="s">
        <v>907</v>
      </c>
      <c r="F232" s="8" t="s">
        <v>866</v>
      </c>
      <c r="G232" s="1">
        <v>5187</v>
      </c>
      <c r="H232" s="1">
        <v>1450</v>
      </c>
      <c r="I232" s="9" t="s">
        <v>1405</v>
      </c>
      <c r="J232" s="9" t="s">
        <v>337</v>
      </c>
      <c r="K232" s="9" t="s">
        <v>865</v>
      </c>
      <c r="L232" s="8" t="s">
        <v>1433</v>
      </c>
      <c r="M232" s="13"/>
      <c r="N232"/>
    </row>
    <row r="233" spans="1:14" s="186" customFormat="1" ht="30" customHeight="1">
      <c r="A233" s="8">
        <v>239</v>
      </c>
      <c r="B233" s="9" t="s">
        <v>351</v>
      </c>
      <c r="C233" s="9"/>
      <c r="D233" s="9" t="s">
        <v>1434</v>
      </c>
      <c r="E233" s="13" t="s">
        <v>908</v>
      </c>
      <c r="F233" s="8" t="s">
        <v>866</v>
      </c>
      <c r="G233" s="1">
        <v>5187</v>
      </c>
      <c r="H233" s="1">
        <v>1450</v>
      </c>
      <c r="I233" s="9" t="s">
        <v>1405</v>
      </c>
      <c r="J233" s="9" t="s">
        <v>337</v>
      </c>
      <c r="K233" s="9" t="s">
        <v>865</v>
      </c>
      <c r="L233" s="8" t="s">
        <v>1433</v>
      </c>
      <c r="M233" s="13"/>
      <c r="N233"/>
    </row>
    <row r="234" spans="1:14" s="186" customFormat="1" ht="30" customHeight="1">
      <c r="A234" s="8">
        <v>240</v>
      </c>
      <c r="B234" s="9" t="s">
        <v>351</v>
      </c>
      <c r="C234" s="9"/>
      <c r="D234" s="9" t="s">
        <v>1434</v>
      </c>
      <c r="E234" s="13" t="s">
        <v>324</v>
      </c>
      <c r="F234" s="8" t="s">
        <v>866</v>
      </c>
      <c r="G234" s="1">
        <v>5187</v>
      </c>
      <c r="H234" s="1">
        <v>1450</v>
      </c>
      <c r="I234" s="9" t="s">
        <v>1405</v>
      </c>
      <c r="J234" s="9" t="s">
        <v>337</v>
      </c>
      <c r="K234" s="9" t="s">
        <v>865</v>
      </c>
      <c r="L234" s="8" t="s">
        <v>1433</v>
      </c>
      <c r="M234" s="13"/>
      <c r="N234"/>
    </row>
    <row r="235" spans="1:14" s="186" customFormat="1" ht="30" customHeight="1">
      <c r="A235" s="8">
        <v>241</v>
      </c>
      <c r="B235" s="9" t="s">
        <v>351</v>
      </c>
      <c r="C235" s="9"/>
      <c r="D235" s="9" t="s">
        <v>1434</v>
      </c>
      <c r="E235" s="13" t="s">
        <v>325</v>
      </c>
      <c r="F235" s="8" t="s">
        <v>866</v>
      </c>
      <c r="G235" s="1">
        <v>5191</v>
      </c>
      <c r="H235" s="1">
        <v>1450</v>
      </c>
      <c r="I235" s="9" t="s">
        <v>1405</v>
      </c>
      <c r="J235" s="9" t="s">
        <v>337</v>
      </c>
      <c r="K235" s="9" t="s">
        <v>865</v>
      </c>
      <c r="L235" s="8" t="s">
        <v>1433</v>
      </c>
      <c r="M235" s="13"/>
      <c r="N235"/>
    </row>
    <row r="236" spans="1:14" s="186" customFormat="1" ht="30" customHeight="1">
      <c r="A236" s="8">
        <v>196</v>
      </c>
      <c r="B236" s="9" t="s">
        <v>1141</v>
      </c>
      <c r="C236" s="9"/>
      <c r="D236" s="9" t="s">
        <v>912</v>
      </c>
      <c r="E236" s="13" t="s">
        <v>471</v>
      </c>
      <c r="F236" s="8" t="s">
        <v>1424</v>
      </c>
      <c r="G236" s="1">
        <v>100</v>
      </c>
      <c r="H236" s="1">
        <v>100</v>
      </c>
      <c r="I236" s="1" t="s">
        <v>333</v>
      </c>
      <c r="J236" s="8" t="s">
        <v>861</v>
      </c>
      <c r="K236" s="9" t="s">
        <v>1421</v>
      </c>
      <c r="L236" s="8" t="s">
        <v>938</v>
      </c>
      <c r="M236" s="163"/>
      <c r="N236" s="236"/>
    </row>
    <row r="237" spans="1:14" ht="23.25" customHeight="1">
      <c r="A237" s="287" t="s">
        <v>172</v>
      </c>
      <c r="B237" s="287"/>
      <c r="C237" s="287"/>
      <c r="D237" s="287"/>
      <c r="E237" s="287"/>
      <c r="F237" s="287"/>
      <c r="G237" s="95">
        <f>SUM(G5:G235)</f>
        <v>363756</v>
      </c>
      <c r="H237" s="95">
        <f>SUM(H5:H235)</f>
        <v>87059</v>
      </c>
      <c r="I237" s="94"/>
      <c r="J237" s="94"/>
      <c r="K237" s="94"/>
      <c r="L237" s="19"/>
      <c r="M237" s="188"/>
      <c r="N237"/>
    </row>
  </sheetData>
  <mergeCells count="3">
    <mergeCell ref="B3:D3"/>
    <mergeCell ref="A1:M1"/>
    <mergeCell ref="A237:F237"/>
  </mergeCells>
  <printOptions/>
  <pageMargins left="0.17" right="0.17" top="0.22" bottom="0.16" header="0.18" footer="0.16"/>
  <pageSetup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O207"/>
  <sheetViews>
    <sheetView workbookViewId="0" topLeftCell="A1">
      <selection activeCell="E7" sqref="E7"/>
    </sheetView>
  </sheetViews>
  <sheetFormatPr defaultColWidth="9.00390625" defaultRowHeight="13.5"/>
  <cols>
    <col min="1" max="1" width="4.875" style="233" customWidth="1"/>
    <col min="2" max="2" width="4.625" style="233" customWidth="1"/>
    <col min="3" max="3" width="7.00390625" style="233" customWidth="1"/>
    <col min="4" max="4" width="27.625" style="234" customWidth="1"/>
    <col min="5" max="5" width="47.125" style="234" customWidth="1"/>
    <col min="6" max="6" width="8.75390625" style="233" customWidth="1"/>
    <col min="7" max="7" width="12.25390625" style="235" customWidth="1"/>
    <col min="8" max="8" width="11.50390625" style="235" customWidth="1"/>
    <col min="9" max="9" width="8.875" style="233" customWidth="1"/>
    <col min="10" max="11" width="9.00390625" style="233" customWidth="1"/>
    <col min="12" max="12" width="19.75390625" style="233" customWidth="1"/>
    <col min="13" max="13" width="23.125" style="210" customWidth="1"/>
    <col min="14" max="16384" width="9.00390625" style="232" customWidth="1"/>
  </cols>
  <sheetData>
    <row r="1" spans="1:13" ht="31.5" customHeight="1">
      <c r="A1" s="285" t="s">
        <v>1086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ht="15" customHeight="1"/>
    <row r="3" spans="1:13" ht="15" customHeight="1">
      <c r="A3" s="40"/>
      <c r="B3" s="24"/>
      <c r="C3" s="24"/>
      <c r="D3" s="41"/>
      <c r="E3" s="41"/>
      <c r="F3" s="24"/>
      <c r="G3" s="42"/>
      <c r="H3" s="42"/>
      <c r="I3" s="25"/>
      <c r="J3" s="24"/>
      <c r="K3" s="96"/>
      <c r="L3" s="301" t="s">
        <v>326</v>
      </c>
      <c r="M3" s="302"/>
    </row>
    <row r="4" spans="1:13" s="233" customFormat="1" ht="41.25" customHeight="1">
      <c r="A4" s="14" t="s">
        <v>951</v>
      </c>
      <c r="B4" s="14" t="s">
        <v>952</v>
      </c>
      <c r="C4" s="14" t="s">
        <v>953</v>
      </c>
      <c r="D4" s="14" t="s">
        <v>954</v>
      </c>
      <c r="E4" s="19" t="s">
        <v>955</v>
      </c>
      <c r="F4" s="19" t="s">
        <v>956</v>
      </c>
      <c r="G4" s="43" t="s">
        <v>957</v>
      </c>
      <c r="H4" s="44" t="s">
        <v>958</v>
      </c>
      <c r="I4" s="43" t="s">
        <v>959</v>
      </c>
      <c r="J4" s="14" t="s">
        <v>960</v>
      </c>
      <c r="K4" s="14" t="s">
        <v>961</v>
      </c>
      <c r="L4" s="14" t="s">
        <v>962</v>
      </c>
      <c r="M4" s="189" t="s">
        <v>963</v>
      </c>
    </row>
    <row r="5" spans="1:13" s="236" customFormat="1" ht="30.75" customHeight="1">
      <c r="A5" s="129">
        <v>1</v>
      </c>
      <c r="B5" s="129" t="s">
        <v>964</v>
      </c>
      <c r="C5" s="129" t="s">
        <v>964</v>
      </c>
      <c r="D5" s="130" t="s">
        <v>965</v>
      </c>
      <c r="E5" s="130" t="s">
        <v>966</v>
      </c>
      <c r="F5" s="131" t="s">
        <v>967</v>
      </c>
      <c r="G5" s="132">
        <v>18500</v>
      </c>
      <c r="H5" s="132">
        <v>11000</v>
      </c>
      <c r="I5" s="132" t="s">
        <v>968</v>
      </c>
      <c r="J5" s="131" t="s">
        <v>969</v>
      </c>
      <c r="K5" s="129" t="s">
        <v>970</v>
      </c>
      <c r="L5" s="131" t="s">
        <v>971</v>
      </c>
      <c r="M5" s="114" t="s">
        <v>972</v>
      </c>
    </row>
    <row r="6" spans="1:13" s="236" customFormat="1" ht="30.75" customHeight="1">
      <c r="A6" s="129">
        <v>2</v>
      </c>
      <c r="B6" s="129" t="s">
        <v>964</v>
      </c>
      <c r="C6" s="129" t="s">
        <v>964</v>
      </c>
      <c r="D6" s="130" t="s">
        <v>973</v>
      </c>
      <c r="E6" s="130" t="s">
        <v>974</v>
      </c>
      <c r="F6" s="131" t="s">
        <v>967</v>
      </c>
      <c r="G6" s="132">
        <v>34000</v>
      </c>
      <c r="H6" s="132">
        <v>34000</v>
      </c>
      <c r="I6" s="132" t="s">
        <v>975</v>
      </c>
      <c r="J6" s="131" t="s">
        <v>976</v>
      </c>
      <c r="K6" s="129" t="s">
        <v>970</v>
      </c>
      <c r="L6" s="131" t="s">
        <v>971</v>
      </c>
      <c r="M6" s="114" t="s">
        <v>977</v>
      </c>
    </row>
    <row r="7" spans="1:13" s="236" customFormat="1" ht="30.75" customHeight="1">
      <c r="A7" s="129">
        <v>3</v>
      </c>
      <c r="B7" s="129" t="s">
        <v>964</v>
      </c>
      <c r="C7" s="129" t="s">
        <v>350</v>
      </c>
      <c r="D7" s="130" t="s">
        <v>978</v>
      </c>
      <c r="E7" s="130" t="s">
        <v>979</v>
      </c>
      <c r="F7" s="131" t="s">
        <v>980</v>
      </c>
      <c r="G7" s="132">
        <v>12000</v>
      </c>
      <c r="H7" s="132">
        <v>12000</v>
      </c>
      <c r="I7" s="132" t="s">
        <v>975</v>
      </c>
      <c r="J7" s="131" t="s">
        <v>976</v>
      </c>
      <c r="K7" s="129" t="s">
        <v>970</v>
      </c>
      <c r="L7" s="131" t="s">
        <v>971</v>
      </c>
      <c r="M7" s="114" t="s">
        <v>981</v>
      </c>
    </row>
    <row r="8" spans="1:13" ht="30" customHeight="1">
      <c r="A8" s="129">
        <v>4</v>
      </c>
      <c r="B8" s="129" t="s">
        <v>964</v>
      </c>
      <c r="C8" s="129" t="s">
        <v>350</v>
      </c>
      <c r="D8" s="130" t="s">
        <v>982</v>
      </c>
      <c r="E8" s="130" t="s">
        <v>983</v>
      </c>
      <c r="F8" s="131" t="s">
        <v>967</v>
      </c>
      <c r="G8" s="132">
        <v>11000</v>
      </c>
      <c r="H8" s="132">
        <v>11000</v>
      </c>
      <c r="I8" s="132" t="s">
        <v>975</v>
      </c>
      <c r="J8" s="131" t="s">
        <v>976</v>
      </c>
      <c r="K8" s="129" t="s">
        <v>970</v>
      </c>
      <c r="L8" s="131" t="s">
        <v>971</v>
      </c>
      <c r="M8" s="114" t="s">
        <v>984</v>
      </c>
    </row>
    <row r="9" spans="1:13" ht="30" customHeight="1">
      <c r="A9" s="129">
        <v>5</v>
      </c>
      <c r="B9" s="120" t="s">
        <v>964</v>
      </c>
      <c r="C9" s="129" t="s">
        <v>350</v>
      </c>
      <c r="D9" s="122" t="s">
        <v>985</v>
      </c>
      <c r="E9" s="122" t="s">
        <v>986</v>
      </c>
      <c r="F9" s="113" t="s">
        <v>987</v>
      </c>
      <c r="G9" s="118">
        <v>1160</v>
      </c>
      <c r="H9" s="118">
        <v>1160.237</v>
      </c>
      <c r="I9" s="118" t="s">
        <v>975</v>
      </c>
      <c r="J9" s="113" t="s">
        <v>988</v>
      </c>
      <c r="K9" s="119" t="s">
        <v>989</v>
      </c>
      <c r="L9" s="113" t="s">
        <v>990</v>
      </c>
      <c r="M9" s="114" t="s">
        <v>991</v>
      </c>
    </row>
    <row r="10" spans="1:13" ht="30" customHeight="1">
      <c r="A10" s="129">
        <v>6</v>
      </c>
      <c r="B10" s="120" t="s">
        <v>964</v>
      </c>
      <c r="C10" s="129" t="s">
        <v>350</v>
      </c>
      <c r="D10" s="122" t="s">
        <v>985</v>
      </c>
      <c r="E10" s="122" t="s">
        <v>992</v>
      </c>
      <c r="F10" s="113" t="s">
        <v>987</v>
      </c>
      <c r="G10" s="118">
        <v>253</v>
      </c>
      <c r="H10" s="118">
        <v>252.824</v>
      </c>
      <c r="I10" s="118" t="s">
        <v>975</v>
      </c>
      <c r="J10" s="113" t="s">
        <v>988</v>
      </c>
      <c r="K10" s="119" t="s">
        <v>989</v>
      </c>
      <c r="L10" s="113" t="s">
        <v>990</v>
      </c>
      <c r="M10" s="114" t="s">
        <v>993</v>
      </c>
    </row>
    <row r="11" spans="1:13" ht="30" customHeight="1">
      <c r="A11" s="129">
        <v>7</v>
      </c>
      <c r="B11" s="133" t="s">
        <v>964</v>
      </c>
      <c r="C11" s="129" t="s">
        <v>350</v>
      </c>
      <c r="D11" s="122" t="s">
        <v>994</v>
      </c>
      <c r="E11" s="122" t="s">
        <v>995</v>
      </c>
      <c r="F11" s="113" t="s">
        <v>996</v>
      </c>
      <c r="G11" s="127">
        <v>465</v>
      </c>
      <c r="H11" s="127">
        <v>465</v>
      </c>
      <c r="I11" s="127" t="s">
        <v>997</v>
      </c>
      <c r="J11" s="134" t="s">
        <v>998</v>
      </c>
      <c r="K11" s="113" t="s">
        <v>999</v>
      </c>
      <c r="L11" s="113" t="s">
        <v>1000</v>
      </c>
      <c r="M11" s="114" t="s">
        <v>1001</v>
      </c>
    </row>
    <row r="12" spans="1:13" ht="30" customHeight="1">
      <c r="A12" s="129">
        <v>8</v>
      </c>
      <c r="B12" s="133" t="s">
        <v>964</v>
      </c>
      <c r="C12" s="129" t="s">
        <v>350</v>
      </c>
      <c r="D12" s="122" t="s">
        <v>994</v>
      </c>
      <c r="E12" s="122" t="s">
        <v>1002</v>
      </c>
      <c r="F12" s="113" t="s">
        <v>996</v>
      </c>
      <c r="G12" s="127">
        <v>21</v>
      </c>
      <c r="H12" s="127">
        <v>21</v>
      </c>
      <c r="I12" s="127" t="s">
        <v>997</v>
      </c>
      <c r="J12" s="134" t="s">
        <v>998</v>
      </c>
      <c r="K12" s="113" t="s">
        <v>999</v>
      </c>
      <c r="L12" s="113" t="s">
        <v>1000</v>
      </c>
      <c r="M12" s="114" t="s">
        <v>1003</v>
      </c>
    </row>
    <row r="13" spans="1:13" ht="30" customHeight="1">
      <c r="A13" s="129">
        <v>9</v>
      </c>
      <c r="B13" s="133" t="s">
        <v>964</v>
      </c>
      <c r="C13" s="129" t="s">
        <v>350</v>
      </c>
      <c r="D13" s="122" t="s">
        <v>173</v>
      </c>
      <c r="E13" s="122" t="s">
        <v>174</v>
      </c>
      <c r="F13" s="113" t="s">
        <v>996</v>
      </c>
      <c r="G13" s="135">
        <v>3209</v>
      </c>
      <c r="H13" s="136">
        <v>1948</v>
      </c>
      <c r="I13" s="127" t="s">
        <v>175</v>
      </c>
      <c r="J13" s="134" t="s">
        <v>176</v>
      </c>
      <c r="K13" s="113" t="s">
        <v>999</v>
      </c>
      <c r="L13" s="113" t="s">
        <v>1000</v>
      </c>
      <c r="M13" s="114" t="s">
        <v>177</v>
      </c>
    </row>
    <row r="14" spans="1:13" ht="30" customHeight="1">
      <c r="A14" s="129">
        <v>10</v>
      </c>
      <c r="B14" s="133" t="s">
        <v>964</v>
      </c>
      <c r="C14" s="129" t="s">
        <v>350</v>
      </c>
      <c r="D14" s="122" t="s">
        <v>173</v>
      </c>
      <c r="E14" s="122" t="s">
        <v>178</v>
      </c>
      <c r="F14" s="113" t="s">
        <v>179</v>
      </c>
      <c r="G14" s="135">
        <v>1738</v>
      </c>
      <c r="H14" s="136">
        <v>1243</v>
      </c>
      <c r="I14" s="127" t="s">
        <v>175</v>
      </c>
      <c r="J14" s="134" t="s">
        <v>176</v>
      </c>
      <c r="K14" s="113" t="s">
        <v>999</v>
      </c>
      <c r="L14" s="113" t="s">
        <v>1000</v>
      </c>
      <c r="M14" s="114" t="s">
        <v>180</v>
      </c>
    </row>
    <row r="15" spans="1:13" ht="30" customHeight="1">
      <c r="A15" s="129">
        <v>11</v>
      </c>
      <c r="B15" s="133" t="s">
        <v>964</v>
      </c>
      <c r="C15" s="129" t="s">
        <v>350</v>
      </c>
      <c r="D15" s="122" t="s">
        <v>181</v>
      </c>
      <c r="E15" s="122" t="s">
        <v>182</v>
      </c>
      <c r="F15" s="113" t="s">
        <v>996</v>
      </c>
      <c r="G15" s="127">
        <v>45</v>
      </c>
      <c r="H15" s="127">
        <v>19</v>
      </c>
      <c r="I15" s="127" t="s">
        <v>175</v>
      </c>
      <c r="J15" s="134" t="s">
        <v>176</v>
      </c>
      <c r="K15" s="113" t="s">
        <v>999</v>
      </c>
      <c r="L15" s="113" t="s">
        <v>1000</v>
      </c>
      <c r="M15" s="114" t="s">
        <v>1003</v>
      </c>
    </row>
    <row r="16" spans="1:13" s="236" customFormat="1" ht="30.75" customHeight="1">
      <c r="A16" s="129">
        <v>12</v>
      </c>
      <c r="B16" s="133" t="s">
        <v>964</v>
      </c>
      <c r="C16" s="129" t="s">
        <v>350</v>
      </c>
      <c r="D16" s="122" t="s">
        <v>181</v>
      </c>
      <c r="E16" s="122" t="s">
        <v>183</v>
      </c>
      <c r="F16" s="113" t="s">
        <v>996</v>
      </c>
      <c r="G16" s="127">
        <v>66</v>
      </c>
      <c r="H16" s="127">
        <v>33</v>
      </c>
      <c r="I16" s="127" t="s">
        <v>175</v>
      </c>
      <c r="J16" s="134" t="s">
        <v>176</v>
      </c>
      <c r="K16" s="113" t="s">
        <v>999</v>
      </c>
      <c r="L16" s="113" t="s">
        <v>1000</v>
      </c>
      <c r="M16" s="114" t="s">
        <v>184</v>
      </c>
    </row>
    <row r="17" spans="1:13" s="236" customFormat="1" ht="30.75" customHeight="1">
      <c r="A17" s="129">
        <v>13</v>
      </c>
      <c r="B17" s="133" t="s">
        <v>964</v>
      </c>
      <c r="C17" s="129" t="s">
        <v>350</v>
      </c>
      <c r="D17" s="122" t="s">
        <v>185</v>
      </c>
      <c r="E17" s="137" t="s">
        <v>186</v>
      </c>
      <c r="F17" s="119" t="s">
        <v>987</v>
      </c>
      <c r="G17" s="118">
        <v>2615</v>
      </c>
      <c r="H17" s="118">
        <v>1725</v>
      </c>
      <c r="I17" s="119" t="s">
        <v>187</v>
      </c>
      <c r="J17" s="119" t="s">
        <v>188</v>
      </c>
      <c r="K17" s="119" t="s">
        <v>999</v>
      </c>
      <c r="L17" s="113" t="s">
        <v>1000</v>
      </c>
      <c r="M17" s="114" t="s">
        <v>1001</v>
      </c>
    </row>
    <row r="18" spans="1:13" s="236" customFormat="1" ht="30.75" customHeight="1">
      <c r="A18" s="129">
        <v>14</v>
      </c>
      <c r="B18" s="138" t="s">
        <v>964</v>
      </c>
      <c r="C18" s="129" t="s">
        <v>350</v>
      </c>
      <c r="D18" s="139" t="s">
        <v>185</v>
      </c>
      <c r="E18" s="140" t="s">
        <v>189</v>
      </c>
      <c r="F18" s="141" t="s">
        <v>987</v>
      </c>
      <c r="G18" s="142">
        <v>4213</v>
      </c>
      <c r="H18" s="142">
        <v>3970</v>
      </c>
      <c r="I18" s="141" t="s">
        <v>187</v>
      </c>
      <c r="J18" s="141" t="s">
        <v>188</v>
      </c>
      <c r="K18" s="141" t="s">
        <v>999</v>
      </c>
      <c r="L18" s="143" t="s">
        <v>1000</v>
      </c>
      <c r="M18" s="114" t="s">
        <v>190</v>
      </c>
    </row>
    <row r="19" spans="1:13" s="236" customFormat="1" ht="30.75" customHeight="1">
      <c r="A19" s="129">
        <v>15</v>
      </c>
      <c r="B19" s="133" t="s">
        <v>964</v>
      </c>
      <c r="C19" s="129" t="s">
        <v>350</v>
      </c>
      <c r="D19" s="122" t="s">
        <v>185</v>
      </c>
      <c r="E19" s="137" t="s">
        <v>191</v>
      </c>
      <c r="F19" s="119" t="s">
        <v>980</v>
      </c>
      <c r="G19" s="118">
        <v>829</v>
      </c>
      <c r="H19" s="118">
        <v>285</v>
      </c>
      <c r="I19" s="119" t="s">
        <v>187</v>
      </c>
      <c r="J19" s="119" t="s">
        <v>188</v>
      </c>
      <c r="K19" s="119" t="s">
        <v>999</v>
      </c>
      <c r="L19" s="113" t="s">
        <v>1000</v>
      </c>
      <c r="M19" s="114" t="s">
        <v>184</v>
      </c>
    </row>
    <row r="20" spans="1:15" s="236" customFormat="1" ht="30.75" customHeight="1">
      <c r="A20" s="129">
        <v>16</v>
      </c>
      <c r="B20" s="133" t="s">
        <v>964</v>
      </c>
      <c r="C20" s="129" t="s">
        <v>350</v>
      </c>
      <c r="D20" s="122" t="s">
        <v>185</v>
      </c>
      <c r="E20" s="137" t="s">
        <v>192</v>
      </c>
      <c r="F20" s="119" t="s">
        <v>987</v>
      </c>
      <c r="G20" s="118">
        <v>395</v>
      </c>
      <c r="H20" s="118">
        <v>232</v>
      </c>
      <c r="I20" s="119" t="s">
        <v>187</v>
      </c>
      <c r="J20" s="119" t="s">
        <v>188</v>
      </c>
      <c r="K20" s="119" t="s">
        <v>999</v>
      </c>
      <c r="L20" s="113" t="s">
        <v>1000</v>
      </c>
      <c r="M20" s="114" t="s">
        <v>1003</v>
      </c>
      <c r="N20" s="300"/>
      <c r="O20" s="300"/>
    </row>
    <row r="21" spans="1:13" s="236" customFormat="1" ht="49.5" customHeight="1">
      <c r="A21" s="129">
        <v>17</v>
      </c>
      <c r="B21" s="133" t="s">
        <v>964</v>
      </c>
      <c r="C21" s="129" t="s">
        <v>350</v>
      </c>
      <c r="D21" s="122" t="s">
        <v>185</v>
      </c>
      <c r="E21" s="137" t="s">
        <v>193</v>
      </c>
      <c r="F21" s="119" t="s">
        <v>987</v>
      </c>
      <c r="G21" s="118">
        <v>1189</v>
      </c>
      <c r="H21" s="118">
        <v>963</v>
      </c>
      <c r="I21" s="119" t="s">
        <v>187</v>
      </c>
      <c r="J21" s="119" t="s">
        <v>188</v>
      </c>
      <c r="K21" s="119" t="s">
        <v>999</v>
      </c>
      <c r="L21" s="113" t="s">
        <v>1000</v>
      </c>
      <c r="M21" s="114" t="s">
        <v>194</v>
      </c>
    </row>
    <row r="22" spans="1:13" s="236" customFormat="1" ht="30.75" customHeight="1">
      <c r="A22" s="129">
        <v>18</v>
      </c>
      <c r="B22" s="133" t="s">
        <v>964</v>
      </c>
      <c r="C22" s="129" t="s">
        <v>350</v>
      </c>
      <c r="D22" s="122" t="s">
        <v>195</v>
      </c>
      <c r="E22" s="122" t="s">
        <v>196</v>
      </c>
      <c r="F22" s="113" t="s">
        <v>179</v>
      </c>
      <c r="G22" s="127">
        <v>1653</v>
      </c>
      <c r="H22" s="127">
        <v>1653</v>
      </c>
      <c r="I22" s="127" t="s">
        <v>975</v>
      </c>
      <c r="J22" s="134" t="s">
        <v>176</v>
      </c>
      <c r="K22" s="113" t="s">
        <v>999</v>
      </c>
      <c r="L22" s="113" t="s">
        <v>1000</v>
      </c>
      <c r="M22" s="114" t="s">
        <v>197</v>
      </c>
    </row>
    <row r="23" spans="1:13" s="236" customFormat="1" ht="30.75" customHeight="1">
      <c r="A23" s="129">
        <v>19</v>
      </c>
      <c r="B23" s="133" t="s">
        <v>964</v>
      </c>
      <c r="C23" s="129" t="s">
        <v>350</v>
      </c>
      <c r="D23" s="122" t="s">
        <v>198</v>
      </c>
      <c r="E23" s="122" t="s">
        <v>199</v>
      </c>
      <c r="F23" s="113" t="s">
        <v>996</v>
      </c>
      <c r="G23" s="127">
        <v>1196</v>
      </c>
      <c r="H23" s="127">
        <v>490</v>
      </c>
      <c r="I23" s="127" t="s">
        <v>175</v>
      </c>
      <c r="J23" s="134" t="s">
        <v>176</v>
      </c>
      <c r="K23" s="113" t="s">
        <v>999</v>
      </c>
      <c r="L23" s="113" t="s">
        <v>1000</v>
      </c>
      <c r="M23" s="114" t="s">
        <v>200</v>
      </c>
    </row>
    <row r="24" spans="1:13" s="236" customFormat="1" ht="30.75" customHeight="1">
      <c r="A24" s="129">
        <v>20</v>
      </c>
      <c r="B24" s="133" t="s">
        <v>964</v>
      </c>
      <c r="C24" s="129" t="s">
        <v>350</v>
      </c>
      <c r="D24" s="122" t="s">
        <v>198</v>
      </c>
      <c r="E24" s="122" t="s">
        <v>201</v>
      </c>
      <c r="F24" s="113" t="s">
        <v>179</v>
      </c>
      <c r="G24" s="127">
        <v>483</v>
      </c>
      <c r="H24" s="127">
        <v>284</v>
      </c>
      <c r="I24" s="127" t="s">
        <v>175</v>
      </c>
      <c r="J24" s="134" t="s">
        <v>176</v>
      </c>
      <c r="K24" s="113" t="s">
        <v>999</v>
      </c>
      <c r="L24" s="113" t="s">
        <v>1000</v>
      </c>
      <c r="M24" s="114" t="s">
        <v>184</v>
      </c>
    </row>
    <row r="25" spans="1:13" s="236" customFormat="1" ht="30.75" customHeight="1">
      <c r="A25" s="129">
        <v>21</v>
      </c>
      <c r="B25" s="133" t="s">
        <v>964</v>
      </c>
      <c r="C25" s="129" t="s">
        <v>350</v>
      </c>
      <c r="D25" s="122" t="s">
        <v>198</v>
      </c>
      <c r="E25" s="122" t="s">
        <v>202</v>
      </c>
      <c r="F25" s="113" t="s">
        <v>996</v>
      </c>
      <c r="G25" s="127">
        <v>531</v>
      </c>
      <c r="H25" s="127">
        <v>315</v>
      </c>
      <c r="I25" s="127" t="s">
        <v>175</v>
      </c>
      <c r="J25" s="134" t="s">
        <v>176</v>
      </c>
      <c r="K25" s="113" t="s">
        <v>999</v>
      </c>
      <c r="L25" s="113" t="s">
        <v>1000</v>
      </c>
      <c r="M25" s="114" t="s">
        <v>184</v>
      </c>
    </row>
    <row r="26" spans="1:13" s="236" customFormat="1" ht="30.75" customHeight="1">
      <c r="A26" s="129">
        <v>22</v>
      </c>
      <c r="B26" s="133" t="s">
        <v>964</v>
      </c>
      <c r="C26" s="129" t="s">
        <v>350</v>
      </c>
      <c r="D26" s="122" t="s">
        <v>198</v>
      </c>
      <c r="E26" s="122" t="s">
        <v>203</v>
      </c>
      <c r="F26" s="113" t="s">
        <v>996</v>
      </c>
      <c r="G26" s="127">
        <v>345</v>
      </c>
      <c r="H26" s="127">
        <v>230</v>
      </c>
      <c r="I26" s="127" t="s">
        <v>175</v>
      </c>
      <c r="J26" s="134" t="s">
        <v>176</v>
      </c>
      <c r="K26" s="113" t="s">
        <v>999</v>
      </c>
      <c r="L26" s="113" t="s">
        <v>1000</v>
      </c>
      <c r="M26" s="114" t="s">
        <v>1003</v>
      </c>
    </row>
    <row r="27" spans="1:13" s="236" customFormat="1" ht="30.75" customHeight="1">
      <c r="A27" s="129">
        <v>23</v>
      </c>
      <c r="B27" s="133" t="s">
        <v>964</v>
      </c>
      <c r="C27" s="129" t="s">
        <v>350</v>
      </c>
      <c r="D27" s="122" t="s">
        <v>204</v>
      </c>
      <c r="E27" s="122" t="s">
        <v>205</v>
      </c>
      <c r="F27" s="113" t="s">
        <v>996</v>
      </c>
      <c r="G27" s="127">
        <v>3574</v>
      </c>
      <c r="H27" s="127">
        <v>2007</v>
      </c>
      <c r="I27" s="127" t="s">
        <v>175</v>
      </c>
      <c r="J27" s="134" t="s">
        <v>176</v>
      </c>
      <c r="K27" s="113" t="s">
        <v>999</v>
      </c>
      <c r="L27" s="113" t="s">
        <v>1000</v>
      </c>
      <c r="M27" s="114" t="s">
        <v>206</v>
      </c>
    </row>
    <row r="28" spans="1:13" s="236" customFormat="1" ht="30.75" customHeight="1">
      <c r="A28" s="129">
        <v>24</v>
      </c>
      <c r="B28" s="133" t="s">
        <v>964</v>
      </c>
      <c r="C28" s="129" t="s">
        <v>350</v>
      </c>
      <c r="D28" s="122" t="s">
        <v>204</v>
      </c>
      <c r="E28" s="122" t="s">
        <v>207</v>
      </c>
      <c r="F28" s="113" t="s">
        <v>996</v>
      </c>
      <c r="G28" s="127">
        <v>1647</v>
      </c>
      <c r="H28" s="127">
        <v>1647</v>
      </c>
      <c r="I28" s="127" t="s">
        <v>997</v>
      </c>
      <c r="J28" s="134" t="s">
        <v>176</v>
      </c>
      <c r="K28" s="113" t="s">
        <v>999</v>
      </c>
      <c r="L28" s="113" t="s">
        <v>1000</v>
      </c>
      <c r="M28" s="114" t="s">
        <v>208</v>
      </c>
    </row>
    <row r="29" spans="1:13" s="236" customFormat="1" ht="30.75" customHeight="1">
      <c r="A29" s="129">
        <v>25</v>
      </c>
      <c r="B29" s="133" t="s">
        <v>964</v>
      </c>
      <c r="C29" s="129" t="s">
        <v>350</v>
      </c>
      <c r="D29" s="122" t="s">
        <v>204</v>
      </c>
      <c r="E29" s="122" t="s">
        <v>209</v>
      </c>
      <c r="F29" s="113" t="s">
        <v>179</v>
      </c>
      <c r="G29" s="127">
        <v>975</v>
      </c>
      <c r="H29" s="127">
        <v>975</v>
      </c>
      <c r="I29" s="127" t="s">
        <v>975</v>
      </c>
      <c r="J29" s="134" t="s">
        <v>176</v>
      </c>
      <c r="K29" s="113" t="s">
        <v>999</v>
      </c>
      <c r="L29" s="113" t="s">
        <v>1000</v>
      </c>
      <c r="M29" s="114" t="s">
        <v>184</v>
      </c>
    </row>
    <row r="30" spans="1:13" s="236" customFormat="1" ht="30.75" customHeight="1">
      <c r="A30" s="129">
        <v>26</v>
      </c>
      <c r="B30" s="133" t="s">
        <v>964</v>
      </c>
      <c r="C30" s="129" t="s">
        <v>350</v>
      </c>
      <c r="D30" s="122" t="s">
        <v>204</v>
      </c>
      <c r="E30" s="122" t="s">
        <v>210</v>
      </c>
      <c r="F30" s="113" t="s">
        <v>996</v>
      </c>
      <c r="G30" s="127">
        <v>545</v>
      </c>
      <c r="H30" s="127">
        <v>545</v>
      </c>
      <c r="I30" s="127" t="s">
        <v>975</v>
      </c>
      <c r="J30" s="134" t="s">
        <v>176</v>
      </c>
      <c r="K30" s="113" t="s">
        <v>999</v>
      </c>
      <c r="L30" s="113" t="s">
        <v>1000</v>
      </c>
      <c r="M30" s="114" t="s">
        <v>1003</v>
      </c>
    </row>
    <row r="31" spans="1:13" s="236" customFormat="1" ht="51" customHeight="1">
      <c r="A31" s="129">
        <v>27</v>
      </c>
      <c r="B31" s="133" t="s">
        <v>964</v>
      </c>
      <c r="C31" s="129" t="s">
        <v>350</v>
      </c>
      <c r="D31" s="122" t="s">
        <v>204</v>
      </c>
      <c r="E31" s="122" t="s">
        <v>211</v>
      </c>
      <c r="F31" s="113" t="s">
        <v>996</v>
      </c>
      <c r="G31" s="127">
        <v>1959</v>
      </c>
      <c r="H31" s="127">
        <v>1851</v>
      </c>
      <c r="I31" s="127" t="s">
        <v>175</v>
      </c>
      <c r="J31" s="134" t="s">
        <v>176</v>
      </c>
      <c r="K31" s="113" t="s">
        <v>999</v>
      </c>
      <c r="L31" s="113" t="s">
        <v>1000</v>
      </c>
      <c r="M31" s="114" t="s">
        <v>194</v>
      </c>
    </row>
    <row r="32" spans="1:13" s="236" customFormat="1" ht="30.75" customHeight="1">
      <c r="A32" s="129">
        <v>28</v>
      </c>
      <c r="B32" s="133" t="s">
        <v>964</v>
      </c>
      <c r="C32" s="129" t="s">
        <v>350</v>
      </c>
      <c r="D32" s="122" t="s">
        <v>212</v>
      </c>
      <c r="E32" s="122" t="s">
        <v>213</v>
      </c>
      <c r="F32" s="113" t="s">
        <v>179</v>
      </c>
      <c r="G32" s="127">
        <v>1733</v>
      </c>
      <c r="H32" s="127">
        <v>1733</v>
      </c>
      <c r="I32" s="127" t="s">
        <v>997</v>
      </c>
      <c r="J32" s="134" t="s">
        <v>998</v>
      </c>
      <c r="K32" s="113" t="s">
        <v>999</v>
      </c>
      <c r="L32" s="113" t="s">
        <v>1000</v>
      </c>
      <c r="M32" s="114" t="s">
        <v>1001</v>
      </c>
    </row>
    <row r="33" spans="1:13" s="236" customFormat="1" ht="30.75" customHeight="1">
      <c r="A33" s="103">
        <v>29</v>
      </c>
      <c r="B33" s="108" t="s">
        <v>964</v>
      </c>
      <c r="C33" s="103" t="s">
        <v>350</v>
      </c>
      <c r="D33" s="109" t="s">
        <v>214</v>
      </c>
      <c r="E33" s="109" t="s">
        <v>215</v>
      </c>
      <c r="F33" s="98" t="s">
        <v>216</v>
      </c>
      <c r="G33" s="111">
        <v>51294</v>
      </c>
      <c r="H33" s="111">
        <v>16000</v>
      </c>
      <c r="I33" s="111" t="s">
        <v>217</v>
      </c>
      <c r="J33" s="98" t="s">
        <v>218</v>
      </c>
      <c r="K33" s="106" t="s">
        <v>219</v>
      </c>
      <c r="L33" s="98" t="s">
        <v>220</v>
      </c>
      <c r="M33" s="99" t="s">
        <v>221</v>
      </c>
    </row>
    <row r="34" spans="1:13" s="236" customFormat="1" ht="30.75" customHeight="1">
      <c r="A34" s="129">
        <v>30</v>
      </c>
      <c r="B34" s="129" t="s">
        <v>222</v>
      </c>
      <c r="C34" s="131" t="s">
        <v>222</v>
      </c>
      <c r="D34" s="155" t="s">
        <v>223</v>
      </c>
      <c r="E34" s="130" t="s">
        <v>224</v>
      </c>
      <c r="F34" s="131" t="s">
        <v>225</v>
      </c>
      <c r="G34" s="132">
        <v>210</v>
      </c>
      <c r="H34" s="132">
        <v>210</v>
      </c>
      <c r="I34" s="132" t="s">
        <v>975</v>
      </c>
      <c r="J34" s="131"/>
      <c r="K34" s="129"/>
      <c r="L34" s="131" t="s">
        <v>226</v>
      </c>
      <c r="M34" s="114" t="s">
        <v>227</v>
      </c>
    </row>
    <row r="35" spans="1:13" s="236" customFormat="1" ht="30.75" customHeight="1">
      <c r="A35" s="129">
        <v>31</v>
      </c>
      <c r="B35" s="131" t="s">
        <v>222</v>
      </c>
      <c r="C35" s="120" t="s">
        <v>222</v>
      </c>
      <c r="D35" s="130" t="s">
        <v>228</v>
      </c>
      <c r="E35" s="130" t="s">
        <v>229</v>
      </c>
      <c r="F35" s="131" t="s">
        <v>980</v>
      </c>
      <c r="G35" s="156">
        <v>50</v>
      </c>
      <c r="H35" s="156">
        <v>50</v>
      </c>
      <c r="I35" s="156" t="s">
        <v>997</v>
      </c>
      <c r="J35" s="131" t="s">
        <v>230</v>
      </c>
      <c r="K35" s="131" t="s">
        <v>231</v>
      </c>
      <c r="L35" s="131" t="s">
        <v>232</v>
      </c>
      <c r="M35" s="114" t="s">
        <v>233</v>
      </c>
    </row>
    <row r="36" spans="1:13" s="236" customFormat="1" ht="30.75" customHeight="1">
      <c r="A36" s="129">
        <v>32</v>
      </c>
      <c r="B36" s="120" t="s">
        <v>222</v>
      </c>
      <c r="C36" s="120" t="s">
        <v>222</v>
      </c>
      <c r="D36" s="122" t="s">
        <v>228</v>
      </c>
      <c r="E36" s="122" t="s">
        <v>234</v>
      </c>
      <c r="F36" s="113" t="s">
        <v>987</v>
      </c>
      <c r="G36" s="118">
        <v>7976</v>
      </c>
      <c r="H36" s="118">
        <v>5100</v>
      </c>
      <c r="I36" s="118" t="s">
        <v>217</v>
      </c>
      <c r="J36" s="113" t="s">
        <v>218</v>
      </c>
      <c r="K36" s="119" t="s">
        <v>989</v>
      </c>
      <c r="L36" s="113" t="s">
        <v>990</v>
      </c>
      <c r="M36" s="114" t="s">
        <v>235</v>
      </c>
    </row>
    <row r="37" spans="1:13" s="236" customFormat="1" ht="30.75" customHeight="1">
      <c r="A37" s="129">
        <v>33</v>
      </c>
      <c r="B37" s="120" t="s">
        <v>222</v>
      </c>
      <c r="C37" s="120" t="s">
        <v>222</v>
      </c>
      <c r="D37" s="122" t="s">
        <v>228</v>
      </c>
      <c r="E37" s="122" t="s">
        <v>236</v>
      </c>
      <c r="F37" s="113" t="s">
        <v>987</v>
      </c>
      <c r="G37" s="118">
        <v>1688</v>
      </c>
      <c r="H37" s="118">
        <v>1200</v>
      </c>
      <c r="I37" s="118" t="s">
        <v>217</v>
      </c>
      <c r="J37" s="113" t="s">
        <v>218</v>
      </c>
      <c r="K37" s="119" t="s">
        <v>989</v>
      </c>
      <c r="L37" s="113" t="s">
        <v>990</v>
      </c>
      <c r="M37" s="114" t="s">
        <v>237</v>
      </c>
    </row>
    <row r="38" spans="1:13" s="236" customFormat="1" ht="30.75" customHeight="1">
      <c r="A38" s="129">
        <v>34</v>
      </c>
      <c r="B38" s="120" t="s">
        <v>222</v>
      </c>
      <c r="C38" s="120" t="s">
        <v>222</v>
      </c>
      <c r="D38" s="122" t="s">
        <v>238</v>
      </c>
      <c r="E38" s="122" t="s">
        <v>239</v>
      </c>
      <c r="F38" s="113" t="s">
        <v>987</v>
      </c>
      <c r="G38" s="118">
        <v>565</v>
      </c>
      <c r="H38" s="118">
        <v>116.142</v>
      </c>
      <c r="I38" s="118" t="s">
        <v>240</v>
      </c>
      <c r="J38" s="113" t="s">
        <v>988</v>
      </c>
      <c r="K38" s="119" t="s">
        <v>989</v>
      </c>
      <c r="L38" s="113" t="s">
        <v>990</v>
      </c>
      <c r="M38" s="114" t="s">
        <v>241</v>
      </c>
    </row>
    <row r="39" spans="1:13" s="236" customFormat="1" ht="30.75" customHeight="1">
      <c r="A39" s="129">
        <v>35</v>
      </c>
      <c r="B39" s="120" t="s">
        <v>222</v>
      </c>
      <c r="C39" s="120" t="s">
        <v>222</v>
      </c>
      <c r="D39" s="122" t="s">
        <v>238</v>
      </c>
      <c r="E39" s="122" t="s">
        <v>242</v>
      </c>
      <c r="F39" s="113" t="s">
        <v>987</v>
      </c>
      <c r="G39" s="118">
        <v>256</v>
      </c>
      <c r="H39" s="118">
        <v>91.75</v>
      </c>
      <c r="I39" s="118" t="s">
        <v>240</v>
      </c>
      <c r="J39" s="113" t="s">
        <v>988</v>
      </c>
      <c r="K39" s="119" t="s">
        <v>989</v>
      </c>
      <c r="L39" s="113" t="s">
        <v>990</v>
      </c>
      <c r="M39" s="114" t="s">
        <v>243</v>
      </c>
    </row>
    <row r="40" spans="1:13" s="236" customFormat="1" ht="30.75" customHeight="1">
      <c r="A40" s="129">
        <v>37</v>
      </c>
      <c r="B40" s="120" t="s">
        <v>222</v>
      </c>
      <c r="C40" s="120" t="s">
        <v>222</v>
      </c>
      <c r="D40" s="122" t="s">
        <v>244</v>
      </c>
      <c r="E40" s="122" t="s">
        <v>245</v>
      </c>
      <c r="F40" s="113" t="s">
        <v>987</v>
      </c>
      <c r="G40" s="118">
        <v>389</v>
      </c>
      <c r="H40" s="118">
        <v>100</v>
      </c>
      <c r="I40" s="118" t="s">
        <v>240</v>
      </c>
      <c r="J40" s="113" t="s">
        <v>988</v>
      </c>
      <c r="K40" s="119" t="s">
        <v>989</v>
      </c>
      <c r="L40" s="113" t="s">
        <v>990</v>
      </c>
      <c r="M40" s="114" t="s">
        <v>246</v>
      </c>
    </row>
    <row r="41" spans="1:13" s="236" customFormat="1" ht="30.75" customHeight="1">
      <c r="A41" s="129">
        <v>38</v>
      </c>
      <c r="B41" s="120" t="s">
        <v>222</v>
      </c>
      <c r="C41" s="120" t="s">
        <v>222</v>
      </c>
      <c r="D41" s="122" t="s">
        <v>244</v>
      </c>
      <c r="E41" s="122" t="s">
        <v>247</v>
      </c>
      <c r="F41" s="113" t="s">
        <v>987</v>
      </c>
      <c r="G41" s="118">
        <v>636</v>
      </c>
      <c r="H41" s="118">
        <v>300</v>
      </c>
      <c r="I41" s="118" t="s">
        <v>240</v>
      </c>
      <c r="J41" s="113" t="s">
        <v>988</v>
      </c>
      <c r="K41" s="119" t="s">
        <v>989</v>
      </c>
      <c r="L41" s="113" t="s">
        <v>990</v>
      </c>
      <c r="M41" s="114" t="s">
        <v>248</v>
      </c>
    </row>
    <row r="42" spans="1:13" s="236" customFormat="1" ht="30.75" customHeight="1">
      <c r="A42" s="129">
        <v>39</v>
      </c>
      <c r="B42" s="120" t="s">
        <v>222</v>
      </c>
      <c r="C42" s="120" t="s">
        <v>222</v>
      </c>
      <c r="D42" s="122" t="s">
        <v>244</v>
      </c>
      <c r="E42" s="122" t="s">
        <v>249</v>
      </c>
      <c r="F42" s="113" t="s">
        <v>987</v>
      </c>
      <c r="G42" s="118">
        <v>337</v>
      </c>
      <c r="H42" s="118">
        <v>100</v>
      </c>
      <c r="I42" s="118" t="s">
        <v>240</v>
      </c>
      <c r="J42" s="113" t="s">
        <v>988</v>
      </c>
      <c r="K42" s="119" t="s">
        <v>989</v>
      </c>
      <c r="L42" s="113" t="s">
        <v>990</v>
      </c>
      <c r="M42" s="114" t="s">
        <v>250</v>
      </c>
    </row>
    <row r="43" spans="1:13" s="236" customFormat="1" ht="30.75" customHeight="1">
      <c r="A43" s="129">
        <v>42</v>
      </c>
      <c r="B43" s="120" t="s">
        <v>222</v>
      </c>
      <c r="C43" s="120" t="s">
        <v>222</v>
      </c>
      <c r="D43" s="122" t="s">
        <v>244</v>
      </c>
      <c r="E43" s="122" t="s">
        <v>251</v>
      </c>
      <c r="F43" s="113" t="s">
        <v>987</v>
      </c>
      <c r="G43" s="118">
        <v>98</v>
      </c>
      <c r="H43" s="118">
        <v>20</v>
      </c>
      <c r="I43" s="118" t="s">
        <v>240</v>
      </c>
      <c r="J43" s="113" t="s">
        <v>988</v>
      </c>
      <c r="K43" s="119" t="s">
        <v>989</v>
      </c>
      <c r="L43" s="113" t="s">
        <v>990</v>
      </c>
      <c r="M43" s="114" t="s">
        <v>252</v>
      </c>
    </row>
    <row r="44" spans="1:13" s="236" customFormat="1" ht="30.75" customHeight="1">
      <c r="A44" s="129">
        <v>47</v>
      </c>
      <c r="B44" s="119" t="s">
        <v>222</v>
      </c>
      <c r="C44" s="120" t="s">
        <v>222</v>
      </c>
      <c r="D44" s="122" t="s">
        <v>253</v>
      </c>
      <c r="E44" s="122" t="s">
        <v>254</v>
      </c>
      <c r="F44" s="113" t="s">
        <v>967</v>
      </c>
      <c r="G44" s="118">
        <v>598</v>
      </c>
      <c r="H44" s="118">
        <v>424</v>
      </c>
      <c r="I44" s="118" t="s">
        <v>240</v>
      </c>
      <c r="J44" s="119" t="s">
        <v>188</v>
      </c>
      <c r="K44" s="119" t="s">
        <v>989</v>
      </c>
      <c r="L44" s="113" t="s">
        <v>990</v>
      </c>
      <c r="M44" s="114" t="s">
        <v>255</v>
      </c>
    </row>
    <row r="45" spans="1:13" s="236" customFormat="1" ht="30.75" customHeight="1">
      <c r="A45" s="129">
        <v>48</v>
      </c>
      <c r="B45" s="119" t="s">
        <v>222</v>
      </c>
      <c r="C45" s="120" t="s">
        <v>222</v>
      </c>
      <c r="D45" s="122" t="s">
        <v>256</v>
      </c>
      <c r="E45" s="122" t="s">
        <v>257</v>
      </c>
      <c r="F45" s="119" t="s">
        <v>987</v>
      </c>
      <c r="G45" s="118">
        <v>1030</v>
      </c>
      <c r="H45" s="118">
        <v>100</v>
      </c>
      <c r="I45" s="119" t="s">
        <v>240</v>
      </c>
      <c r="J45" s="119" t="s">
        <v>188</v>
      </c>
      <c r="K45" s="119" t="s">
        <v>989</v>
      </c>
      <c r="L45" s="113" t="s">
        <v>990</v>
      </c>
      <c r="M45" s="114" t="s">
        <v>258</v>
      </c>
    </row>
    <row r="46" spans="1:13" s="236" customFormat="1" ht="30.75" customHeight="1">
      <c r="A46" s="291">
        <v>77</v>
      </c>
      <c r="B46" s="294" t="s">
        <v>259</v>
      </c>
      <c r="C46" s="179" t="s">
        <v>259</v>
      </c>
      <c r="D46" s="122" t="s">
        <v>260</v>
      </c>
      <c r="E46" s="122" t="s">
        <v>261</v>
      </c>
      <c r="F46" s="288" t="s">
        <v>987</v>
      </c>
      <c r="G46" s="118">
        <v>2263</v>
      </c>
      <c r="H46" s="118">
        <v>2263.014</v>
      </c>
      <c r="I46" s="118" t="s">
        <v>975</v>
      </c>
      <c r="J46" s="113" t="s">
        <v>988</v>
      </c>
      <c r="K46" s="119" t="s">
        <v>989</v>
      </c>
      <c r="L46" s="113" t="s">
        <v>990</v>
      </c>
      <c r="M46" s="297" t="s">
        <v>262</v>
      </c>
    </row>
    <row r="47" spans="1:13" s="236" customFormat="1" ht="30.75" customHeight="1">
      <c r="A47" s="292"/>
      <c r="B47" s="295"/>
      <c r="C47" s="180"/>
      <c r="D47" s="122" t="s">
        <v>260</v>
      </c>
      <c r="E47" s="122" t="s">
        <v>263</v>
      </c>
      <c r="F47" s="289"/>
      <c r="G47" s="118">
        <v>208</v>
      </c>
      <c r="H47" s="118">
        <v>207.601</v>
      </c>
      <c r="I47" s="118" t="s">
        <v>975</v>
      </c>
      <c r="J47" s="113" t="s">
        <v>988</v>
      </c>
      <c r="K47" s="119" t="s">
        <v>989</v>
      </c>
      <c r="L47" s="113" t="s">
        <v>990</v>
      </c>
      <c r="M47" s="298"/>
    </row>
    <row r="48" spans="1:13" s="236" customFormat="1" ht="30.75" customHeight="1">
      <c r="A48" s="292"/>
      <c r="B48" s="295"/>
      <c r="C48" s="180"/>
      <c r="D48" s="122" t="s">
        <v>264</v>
      </c>
      <c r="E48" s="122" t="s">
        <v>265</v>
      </c>
      <c r="F48" s="289"/>
      <c r="G48" s="118">
        <v>1093</v>
      </c>
      <c r="H48" s="118">
        <v>1092.778</v>
      </c>
      <c r="I48" s="118" t="s">
        <v>975</v>
      </c>
      <c r="J48" s="113" t="s">
        <v>988</v>
      </c>
      <c r="K48" s="119" t="s">
        <v>989</v>
      </c>
      <c r="L48" s="113" t="s">
        <v>990</v>
      </c>
      <c r="M48" s="298"/>
    </row>
    <row r="49" spans="1:13" s="236" customFormat="1" ht="30.75" customHeight="1">
      <c r="A49" s="292"/>
      <c r="B49" s="295"/>
      <c r="C49" s="180"/>
      <c r="D49" s="122" t="s">
        <v>264</v>
      </c>
      <c r="E49" s="122" t="s">
        <v>266</v>
      </c>
      <c r="F49" s="289"/>
      <c r="G49" s="118">
        <v>89</v>
      </c>
      <c r="H49" s="118">
        <v>88.994</v>
      </c>
      <c r="I49" s="118" t="s">
        <v>975</v>
      </c>
      <c r="J49" s="113" t="s">
        <v>988</v>
      </c>
      <c r="K49" s="119" t="s">
        <v>989</v>
      </c>
      <c r="L49" s="113" t="s">
        <v>990</v>
      </c>
      <c r="M49" s="298"/>
    </row>
    <row r="50" spans="1:13" s="236" customFormat="1" ht="30.75" customHeight="1">
      <c r="A50" s="292"/>
      <c r="B50" s="295"/>
      <c r="C50" s="180"/>
      <c r="D50" s="122" t="s">
        <v>267</v>
      </c>
      <c r="E50" s="122" t="s">
        <v>268</v>
      </c>
      <c r="F50" s="289"/>
      <c r="G50" s="118">
        <f>101+36</f>
        <v>137</v>
      </c>
      <c r="H50" s="118">
        <f>101+36</f>
        <v>137</v>
      </c>
      <c r="I50" s="118" t="s">
        <v>975</v>
      </c>
      <c r="J50" s="113" t="s">
        <v>988</v>
      </c>
      <c r="K50" s="119" t="s">
        <v>989</v>
      </c>
      <c r="L50" s="113" t="s">
        <v>990</v>
      </c>
      <c r="M50" s="298"/>
    </row>
    <row r="51" spans="1:13" s="236" customFormat="1" ht="30.75" customHeight="1">
      <c r="A51" s="292"/>
      <c r="B51" s="295"/>
      <c r="C51" s="180"/>
      <c r="D51" s="122" t="s">
        <v>269</v>
      </c>
      <c r="E51" s="122" t="s">
        <v>270</v>
      </c>
      <c r="F51" s="289"/>
      <c r="G51" s="118">
        <v>498</v>
      </c>
      <c r="H51" s="118">
        <v>497.836</v>
      </c>
      <c r="I51" s="118" t="s">
        <v>975</v>
      </c>
      <c r="J51" s="113" t="s">
        <v>271</v>
      </c>
      <c r="K51" s="119" t="s">
        <v>989</v>
      </c>
      <c r="L51" s="113" t="s">
        <v>990</v>
      </c>
      <c r="M51" s="298"/>
    </row>
    <row r="52" spans="1:13" s="236" customFormat="1" ht="30.75" customHeight="1">
      <c r="A52" s="293"/>
      <c r="B52" s="296"/>
      <c r="C52" s="181"/>
      <c r="D52" s="122" t="s">
        <v>269</v>
      </c>
      <c r="E52" s="122" t="s">
        <v>272</v>
      </c>
      <c r="F52" s="290"/>
      <c r="G52" s="118">
        <v>39</v>
      </c>
      <c r="H52" s="118">
        <v>39.317</v>
      </c>
      <c r="I52" s="118" t="s">
        <v>975</v>
      </c>
      <c r="J52" s="113" t="s">
        <v>271</v>
      </c>
      <c r="K52" s="119" t="s">
        <v>989</v>
      </c>
      <c r="L52" s="113" t="s">
        <v>990</v>
      </c>
      <c r="M52" s="299"/>
    </row>
    <row r="53" spans="1:13" s="236" customFormat="1" ht="30.75" customHeight="1">
      <c r="A53" s="291">
        <v>78</v>
      </c>
      <c r="B53" s="294" t="s">
        <v>259</v>
      </c>
      <c r="C53" s="179" t="s">
        <v>259</v>
      </c>
      <c r="D53" s="122" t="s">
        <v>273</v>
      </c>
      <c r="E53" s="122" t="s">
        <v>274</v>
      </c>
      <c r="F53" s="288" t="s">
        <v>987</v>
      </c>
      <c r="G53" s="118">
        <v>750</v>
      </c>
      <c r="H53" s="118">
        <v>749.977</v>
      </c>
      <c r="I53" s="118" t="s">
        <v>975</v>
      </c>
      <c r="J53" s="113" t="s">
        <v>988</v>
      </c>
      <c r="K53" s="119" t="s">
        <v>989</v>
      </c>
      <c r="L53" s="113" t="s">
        <v>990</v>
      </c>
      <c r="M53" s="297" t="s">
        <v>275</v>
      </c>
    </row>
    <row r="54" spans="1:13" s="236" customFormat="1" ht="30.75" customHeight="1">
      <c r="A54" s="292"/>
      <c r="B54" s="295"/>
      <c r="C54" s="180"/>
      <c r="D54" s="122" t="s">
        <v>273</v>
      </c>
      <c r="E54" s="122" t="s">
        <v>276</v>
      </c>
      <c r="F54" s="289"/>
      <c r="G54" s="118">
        <v>97</v>
      </c>
      <c r="H54" s="118">
        <v>97.301</v>
      </c>
      <c r="I54" s="118" t="s">
        <v>975</v>
      </c>
      <c r="J54" s="113" t="s">
        <v>988</v>
      </c>
      <c r="K54" s="119" t="s">
        <v>989</v>
      </c>
      <c r="L54" s="113" t="s">
        <v>990</v>
      </c>
      <c r="M54" s="298"/>
    </row>
    <row r="55" spans="1:13" s="236" customFormat="1" ht="30.75" customHeight="1">
      <c r="A55" s="292"/>
      <c r="B55" s="295"/>
      <c r="C55" s="180"/>
      <c r="D55" s="122" t="s">
        <v>273</v>
      </c>
      <c r="E55" s="122" t="s">
        <v>277</v>
      </c>
      <c r="F55" s="289"/>
      <c r="G55" s="118">
        <v>38</v>
      </c>
      <c r="H55" s="118">
        <v>37.778</v>
      </c>
      <c r="I55" s="118" t="s">
        <v>975</v>
      </c>
      <c r="J55" s="113" t="s">
        <v>988</v>
      </c>
      <c r="K55" s="119" t="s">
        <v>989</v>
      </c>
      <c r="L55" s="113" t="s">
        <v>990</v>
      </c>
      <c r="M55" s="298"/>
    </row>
    <row r="56" spans="1:13" s="236" customFormat="1" ht="30.75" customHeight="1">
      <c r="A56" s="292"/>
      <c r="B56" s="295"/>
      <c r="C56" s="180"/>
      <c r="D56" s="122" t="s">
        <v>278</v>
      </c>
      <c r="E56" s="122" t="s">
        <v>279</v>
      </c>
      <c r="F56" s="289"/>
      <c r="G56" s="118">
        <v>10</v>
      </c>
      <c r="H56" s="118">
        <v>10.399</v>
      </c>
      <c r="I56" s="118" t="s">
        <v>975</v>
      </c>
      <c r="J56" s="113" t="s">
        <v>988</v>
      </c>
      <c r="K56" s="119" t="s">
        <v>989</v>
      </c>
      <c r="L56" s="113" t="s">
        <v>990</v>
      </c>
      <c r="M56" s="298"/>
    </row>
    <row r="57" spans="1:13" s="236" customFormat="1" ht="30.75" customHeight="1">
      <c r="A57" s="292"/>
      <c r="B57" s="295"/>
      <c r="C57" s="180"/>
      <c r="D57" s="122" t="s">
        <v>278</v>
      </c>
      <c r="E57" s="122" t="s">
        <v>280</v>
      </c>
      <c r="F57" s="289"/>
      <c r="G57" s="118">
        <v>1</v>
      </c>
      <c r="H57" s="118">
        <v>0.727</v>
      </c>
      <c r="I57" s="118" t="s">
        <v>975</v>
      </c>
      <c r="J57" s="113" t="s">
        <v>988</v>
      </c>
      <c r="K57" s="119" t="s">
        <v>989</v>
      </c>
      <c r="L57" s="113" t="s">
        <v>990</v>
      </c>
      <c r="M57" s="298"/>
    </row>
    <row r="58" spans="1:13" s="236" customFormat="1" ht="30.75" customHeight="1">
      <c r="A58" s="292"/>
      <c r="B58" s="295"/>
      <c r="C58" s="180"/>
      <c r="D58" s="122" t="s">
        <v>244</v>
      </c>
      <c r="E58" s="122" t="s">
        <v>281</v>
      </c>
      <c r="F58" s="289"/>
      <c r="G58" s="118">
        <v>1078</v>
      </c>
      <c r="H58" s="118">
        <v>1077.606</v>
      </c>
      <c r="I58" s="118" t="s">
        <v>975</v>
      </c>
      <c r="J58" s="113" t="s">
        <v>988</v>
      </c>
      <c r="K58" s="119" t="s">
        <v>989</v>
      </c>
      <c r="L58" s="113" t="s">
        <v>990</v>
      </c>
      <c r="M58" s="298"/>
    </row>
    <row r="59" spans="1:13" s="236" customFormat="1" ht="30.75" customHeight="1">
      <c r="A59" s="293"/>
      <c r="B59" s="296"/>
      <c r="C59" s="181"/>
      <c r="D59" s="122" t="s">
        <v>244</v>
      </c>
      <c r="E59" s="122" t="s">
        <v>282</v>
      </c>
      <c r="F59" s="290"/>
      <c r="G59" s="118">
        <v>59</v>
      </c>
      <c r="H59" s="118">
        <v>59.274</v>
      </c>
      <c r="I59" s="118" t="s">
        <v>975</v>
      </c>
      <c r="J59" s="113" t="s">
        <v>988</v>
      </c>
      <c r="K59" s="119" t="s">
        <v>989</v>
      </c>
      <c r="L59" s="113" t="s">
        <v>990</v>
      </c>
      <c r="M59" s="299"/>
    </row>
    <row r="60" spans="1:13" s="236" customFormat="1" ht="30.75" customHeight="1">
      <c r="A60" s="291">
        <v>79</v>
      </c>
      <c r="B60" s="294" t="s">
        <v>259</v>
      </c>
      <c r="C60" s="179" t="s">
        <v>259</v>
      </c>
      <c r="D60" s="122" t="s">
        <v>260</v>
      </c>
      <c r="E60" s="122" t="s">
        <v>283</v>
      </c>
      <c r="F60" s="288" t="s">
        <v>987</v>
      </c>
      <c r="G60" s="118">
        <v>2674</v>
      </c>
      <c r="H60" s="118">
        <v>2673.953</v>
      </c>
      <c r="I60" s="118" t="s">
        <v>975</v>
      </c>
      <c r="J60" s="113" t="s">
        <v>988</v>
      </c>
      <c r="K60" s="119" t="s">
        <v>989</v>
      </c>
      <c r="L60" s="113" t="s">
        <v>990</v>
      </c>
      <c r="M60" s="297" t="s">
        <v>284</v>
      </c>
    </row>
    <row r="61" spans="1:13" s="236" customFormat="1" ht="30.75" customHeight="1">
      <c r="A61" s="292"/>
      <c r="B61" s="295"/>
      <c r="C61" s="180"/>
      <c r="D61" s="122" t="s">
        <v>273</v>
      </c>
      <c r="E61" s="122" t="s">
        <v>285</v>
      </c>
      <c r="F61" s="289"/>
      <c r="G61" s="118">
        <v>153</v>
      </c>
      <c r="H61" s="118">
        <v>152.571</v>
      </c>
      <c r="I61" s="118" t="s">
        <v>975</v>
      </c>
      <c r="J61" s="113" t="s">
        <v>988</v>
      </c>
      <c r="K61" s="119" t="s">
        <v>989</v>
      </c>
      <c r="L61" s="113" t="s">
        <v>990</v>
      </c>
      <c r="M61" s="298"/>
    </row>
    <row r="62" spans="1:13" s="236" customFormat="1" ht="30.75" customHeight="1">
      <c r="A62" s="292"/>
      <c r="B62" s="295"/>
      <c r="C62" s="180"/>
      <c r="D62" s="122" t="s">
        <v>273</v>
      </c>
      <c r="E62" s="122" t="s">
        <v>286</v>
      </c>
      <c r="F62" s="289"/>
      <c r="G62" s="118">
        <v>1082</v>
      </c>
      <c r="H62" s="118">
        <v>1082.169</v>
      </c>
      <c r="I62" s="118" t="s">
        <v>975</v>
      </c>
      <c r="J62" s="113" t="s">
        <v>988</v>
      </c>
      <c r="K62" s="119" t="s">
        <v>989</v>
      </c>
      <c r="L62" s="113" t="s">
        <v>990</v>
      </c>
      <c r="M62" s="298"/>
    </row>
    <row r="63" spans="1:13" s="236" customFormat="1" ht="30.75" customHeight="1">
      <c r="A63" s="292"/>
      <c r="B63" s="295"/>
      <c r="C63" s="180"/>
      <c r="D63" s="122" t="s">
        <v>278</v>
      </c>
      <c r="E63" s="122" t="s">
        <v>287</v>
      </c>
      <c r="F63" s="289"/>
      <c r="G63" s="118">
        <v>13</v>
      </c>
      <c r="H63" s="118">
        <v>13.259</v>
      </c>
      <c r="I63" s="118" t="s">
        <v>975</v>
      </c>
      <c r="J63" s="113" t="s">
        <v>988</v>
      </c>
      <c r="K63" s="119" t="s">
        <v>989</v>
      </c>
      <c r="L63" s="113" t="s">
        <v>990</v>
      </c>
      <c r="M63" s="298"/>
    </row>
    <row r="64" spans="1:13" s="236" customFormat="1" ht="30.75" customHeight="1">
      <c r="A64" s="292"/>
      <c r="B64" s="295"/>
      <c r="C64" s="180"/>
      <c r="D64" s="122" t="s">
        <v>264</v>
      </c>
      <c r="E64" s="122" t="s">
        <v>288</v>
      </c>
      <c r="F64" s="289"/>
      <c r="G64" s="118">
        <v>1384</v>
      </c>
      <c r="H64" s="118">
        <v>1384.089</v>
      </c>
      <c r="I64" s="118" t="s">
        <v>975</v>
      </c>
      <c r="J64" s="113" t="s">
        <v>988</v>
      </c>
      <c r="K64" s="119" t="s">
        <v>989</v>
      </c>
      <c r="L64" s="113" t="s">
        <v>990</v>
      </c>
      <c r="M64" s="298"/>
    </row>
    <row r="65" spans="1:13" s="236" customFormat="1" ht="30.75" customHeight="1">
      <c r="A65" s="292"/>
      <c r="B65" s="295"/>
      <c r="C65" s="180"/>
      <c r="D65" s="122" t="s">
        <v>244</v>
      </c>
      <c r="E65" s="122" t="s">
        <v>289</v>
      </c>
      <c r="F65" s="289"/>
      <c r="G65" s="118">
        <v>840</v>
      </c>
      <c r="H65" s="118">
        <v>839.526</v>
      </c>
      <c r="I65" s="118" t="s">
        <v>975</v>
      </c>
      <c r="J65" s="113" t="s">
        <v>988</v>
      </c>
      <c r="K65" s="119" t="s">
        <v>989</v>
      </c>
      <c r="L65" s="113" t="s">
        <v>990</v>
      </c>
      <c r="M65" s="298"/>
    </row>
    <row r="66" spans="1:13" s="236" customFormat="1" ht="30.75" customHeight="1">
      <c r="A66" s="292"/>
      <c r="B66" s="295"/>
      <c r="C66" s="180"/>
      <c r="D66" s="122" t="s">
        <v>267</v>
      </c>
      <c r="E66" s="122" t="s">
        <v>290</v>
      </c>
      <c r="F66" s="289"/>
      <c r="G66" s="118">
        <f>1594+547</f>
        <v>2141</v>
      </c>
      <c r="H66" s="118">
        <f>1594+547</f>
        <v>2141</v>
      </c>
      <c r="I66" s="118" t="s">
        <v>975</v>
      </c>
      <c r="J66" s="113" t="s">
        <v>988</v>
      </c>
      <c r="K66" s="119" t="s">
        <v>989</v>
      </c>
      <c r="L66" s="113" t="s">
        <v>990</v>
      </c>
      <c r="M66" s="298"/>
    </row>
    <row r="67" spans="1:13" s="236" customFormat="1" ht="30.75" customHeight="1">
      <c r="A67" s="293"/>
      <c r="B67" s="296"/>
      <c r="C67" s="181"/>
      <c r="D67" s="122" t="s">
        <v>269</v>
      </c>
      <c r="E67" s="122" t="s">
        <v>291</v>
      </c>
      <c r="F67" s="290"/>
      <c r="G67" s="118">
        <v>597</v>
      </c>
      <c r="H67" s="118">
        <v>596.71</v>
      </c>
      <c r="I67" s="118" t="s">
        <v>975</v>
      </c>
      <c r="J67" s="113" t="s">
        <v>271</v>
      </c>
      <c r="K67" s="119" t="s">
        <v>989</v>
      </c>
      <c r="L67" s="113" t="s">
        <v>990</v>
      </c>
      <c r="M67" s="299"/>
    </row>
    <row r="68" spans="1:13" s="236" customFormat="1" ht="30.75" customHeight="1">
      <c r="A68" s="129">
        <v>81</v>
      </c>
      <c r="B68" s="120" t="s">
        <v>259</v>
      </c>
      <c r="C68" s="120" t="s">
        <v>222</v>
      </c>
      <c r="D68" s="122" t="s">
        <v>267</v>
      </c>
      <c r="E68" s="122" t="s">
        <v>292</v>
      </c>
      <c r="F68" s="113" t="s">
        <v>987</v>
      </c>
      <c r="G68" s="118">
        <f>1136+395</f>
        <v>1531</v>
      </c>
      <c r="H68" s="118">
        <f>1136+395</f>
        <v>1531</v>
      </c>
      <c r="I68" s="118" t="s">
        <v>975</v>
      </c>
      <c r="J68" s="113" t="s">
        <v>988</v>
      </c>
      <c r="K68" s="119" t="s">
        <v>989</v>
      </c>
      <c r="L68" s="113" t="s">
        <v>990</v>
      </c>
      <c r="M68" s="114" t="s">
        <v>293</v>
      </c>
    </row>
    <row r="69" spans="1:13" s="236" customFormat="1" ht="30.75" customHeight="1">
      <c r="A69" s="129">
        <v>43</v>
      </c>
      <c r="B69" s="119" t="s">
        <v>222</v>
      </c>
      <c r="C69" s="129" t="s">
        <v>259</v>
      </c>
      <c r="D69" s="122" t="s">
        <v>185</v>
      </c>
      <c r="E69" s="122" t="s">
        <v>294</v>
      </c>
      <c r="F69" s="119" t="s">
        <v>987</v>
      </c>
      <c r="G69" s="118">
        <v>535</v>
      </c>
      <c r="H69" s="118">
        <v>100</v>
      </c>
      <c r="I69" s="119" t="s">
        <v>240</v>
      </c>
      <c r="J69" s="119" t="s">
        <v>188</v>
      </c>
      <c r="K69" s="119" t="s">
        <v>989</v>
      </c>
      <c r="L69" s="113" t="s">
        <v>990</v>
      </c>
      <c r="M69" s="114" t="s">
        <v>295</v>
      </c>
    </row>
    <row r="70" spans="1:13" s="236" customFormat="1" ht="30.75" customHeight="1">
      <c r="A70" s="129">
        <v>45</v>
      </c>
      <c r="B70" s="119" t="s">
        <v>222</v>
      </c>
      <c r="C70" s="120" t="s">
        <v>259</v>
      </c>
      <c r="D70" s="122" t="s">
        <v>185</v>
      </c>
      <c r="E70" s="122" t="s">
        <v>296</v>
      </c>
      <c r="F70" s="119" t="s">
        <v>987</v>
      </c>
      <c r="G70" s="118">
        <v>329</v>
      </c>
      <c r="H70" s="118">
        <v>100</v>
      </c>
      <c r="I70" s="119" t="s">
        <v>240</v>
      </c>
      <c r="J70" s="119" t="s">
        <v>188</v>
      </c>
      <c r="K70" s="119" t="s">
        <v>989</v>
      </c>
      <c r="L70" s="113" t="s">
        <v>990</v>
      </c>
      <c r="M70" s="114" t="s">
        <v>297</v>
      </c>
    </row>
    <row r="71" spans="1:13" s="236" customFormat="1" ht="30.75" customHeight="1">
      <c r="A71" s="129">
        <v>46</v>
      </c>
      <c r="B71" s="119" t="s">
        <v>222</v>
      </c>
      <c r="C71" s="120" t="s">
        <v>259</v>
      </c>
      <c r="D71" s="122" t="s">
        <v>185</v>
      </c>
      <c r="E71" s="122" t="s">
        <v>298</v>
      </c>
      <c r="F71" s="119" t="s">
        <v>987</v>
      </c>
      <c r="G71" s="118">
        <v>4010</v>
      </c>
      <c r="H71" s="118">
        <v>100</v>
      </c>
      <c r="I71" s="119" t="s">
        <v>240</v>
      </c>
      <c r="J71" s="119" t="s">
        <v>188</v>
      </c>
      <c r="K71" s="119" t="s">
        <v>989</v>
      </c>
      <c r="L71" s="113" t="s">
        <v>990</v>
      </c>
      <c r="M71" s="114" t="s">
        <v>299</v>
      </c>
    </row>
    <row r="72" spans="1:13" s="236" customFormat="1" ht="30.75" customHeight="1">
      <c r="A72" s="129">
        <v>82</v>
      </c>
      <c r="B72" s="120" t="s">
        <v>259</v>
      </c>
      <c r="C72" s="120" t="s">
        <v>259</v>
      </c>
      <c r="D72" s="122" t="s">
        <v>300</v>
      </c>
      <c r="E72" s="122" t="s">
        <v>301</v>
      </c>
      <c r="F72" s="113" t="s">
        <v>987</v>
      </c>
      <c r="G72" s="118">
        <v>680</v>
      </c>
      <c r="H72" s="118">
        <v>350</v>
      </c>
      <c r="I72" s="118" t="s">
        <v>240</v>
      </c>
      <c r="J72" s="113" t="s">
        <v>302</v>
      </c>
      <c r="K72" s="119" t="s">
        <v>989</v>
      </c>
      <c r="L72" s="113" t="s">
        <v>990</v>
      </c>
      <c r="M72" s="114" t="s">
        <v>303</v>
      </c>
    </row>
    <row r="73" spans="1:13" s="236" customFormat="1" ht="30.75" customHeight="1">
      <c r="A73" s="129">
        <v>58</v>
      </c>
      <c r="B73" s="129" t="s">
        <v>259</v>
      </c>
      <c r="C73" s="129" t="s">
        <v>259</v>
      </c>
      <c r="D73" s="130" t="s">
        <v>228</v>
      </c>
      <c r="E73" s="130" t="s">
        <v>304</v>
      </c>
      <c r="F73" s="131" t="s">
        <v>980</v>
      </c>
      <c r="G73" s="132">
        <v>30</v>
      </c>
      <c r="H73" s="156">
        <v>30</v>
      </c>
      <c r="I73" s="132" t="s">
        <v>997</v>
      </c>
      <c r="J73" s="131" t="s">
        <v>230</v>
      </c>
      <c r="K73" s="131" t="s">
        <v>231</v>
      </c>
      <c r="L73" s="131" t="s">
        <v>971</v>
      </c>
      <c r="M73" s="114" t="s">
        <v>305</v>
      </c>
    </row>
    <row r="74" spans="1:13" s="236" customFormat="1" ht="30.75" customHeight="1">
      <c r="A74" s="129">
        <v>74</v>
      </c>
      <c r="B74" s="120" t="s">
        <v>259</v>
      </c>
      <c r="C74" s="120" t="s">
        <v>259</v>
      </c>
      <c r="D74" s="122" t="s">
        <v>264</v>
      </c>
      <c r="E74" s="122" t="s">
        <v>306</v>
      </c>
      <c r="F74" s="113" t="s">
        <v>987</v>
      </c>
      <c r="G74" s="118">
        <v>14672</v>
      </c>
      <c r="H74" s="118">
        <v>100</v>
      </c>
      <c r="I74" s="118" t="s">
        <v>240</v>
      </c>
      <c r="J74" s="113" t="s">
        <v>988</v>
      </c>
      <c r="K74" s="119" t="s">
        <v>989</v>
      </c>
      <c r="L74" s="113" t="s">
        <v>990</v>
      </c>
      <c r="M74" s="114" t="s">
        <v>307</v>
      </c>
    </row>
    <row r="75" spans="1:13" s="236" customFormat="1" ht="30.75" customHeight="1">
      <c r="A75" s="129">
        <v>75</v>
      </c>
      <c r="B75" s="120" t="s">
        <v>259</v>
      </c>
      <c r="C75" s="120" t="s">
        <v>259</v>
      </c>
      <c r="D75" s="122" t="s">
        <v>264</v>
      </c>
      <c r="E75" s="122" t="s">
        <v>308</v>
      </c>
      <c r="F75" s="113" t="s">
        <v>987</v>
      </c>
      <c r="G75" s="118">
        <v>1358</v>
      </c>
      <c r="H75" s="118">
        <v>100</v>
      </c>
      <c r="I75" s="118" t="s">
        <v>240</v>
      </c>
      <c r="J75" s="113" t="s">
        <v>988</v>
      </c>
      <c r="K75" s="119" t="s">
        <v>989</v>
      </c>
      <c r="L75" s="113" t="s">
        <v>990</v>
      </c>
      <c r="M75" s="114" t="s">
        <v>309</v>
      </c>
    </row>
    <row r="76" spans="1:13" s="236" customFormat="1" ht="30.75" customHeight="1">
      <c r="A76" s="129">
        <v>59</v>
      </c>
      <c r="B76" s="120" t="s">
        <v>259</v>
      </c>
      <c r="C76" s="120" t="s">
        <v>259</v>
      </c>
      <c r="D76" s="122" t="s">
        <v>228</v>
      </c>
      <c r="E76" s="122" t="s">
        <v>310</v>
      </c>
      <c r="F76" s="113" t="s">
        <v>987</v>
      </c>
      <c r="G76" s="118">
        <v>23900</v>
      </c>
      <c r="H76" s="118">
        <v>19564.746</v>
      </c>
      <c r="I76" s="118" t="s">
        <v>217</v>
      </c>
      <c r="J76" s="113" t="s">
        <v>218</v>
      </c>
      <c r="K76" s="119" t="s">
        <v>989</v>
      </c>
      <c r="L76" s="113" t="s">
        <v>990</v>
      </c>
      <c r="M76" s="114" t="s">
        <v>307</v>
      </c>
    </row>
    <row r="77" spans="1:13" s="236" customFormat="1" ht="30.75" customHeight="1">
      <c r="A77" s="129">
        <v>60</v>
      </c>
      <c r="B77" s="120" t="s">
        <v>259</v>
      </c>
      <c r="C77" s="120" t="s">
        <v>259</v>
      </c>
      <c r="D77" s="122" t="s">
        <v>228</v>
      </c>
      <c r="E77" s="122" t="s">
        <v>311</v>
      </c>
      <c r="F77" s="113" t="s">
        <v>987</v>
      </c>
      <c r="G77" s="118">
        <v>1446</v>
      </c>
      <c r="H77" s="118">
        <v>1000</v>
      </c>
      <c r="I77" s="118" t="s">
        <v>217</v>
      </c>
      <c r="J77" s="113" t="s">
        <v>218</v>
      </c>
      <c r="K77" s="119" t="s">
        <v>989</v>
      </c>
      <c r="L77" s="113" t="s">
        <v>990</v>
      </c>
      <c r="M77" s="114" t="s">
        <v>312</v>
      </c>
    </row>
    <row r="78" spans="1:13" s="236" customFormat="1" ht="30.75" customHeight="1">
      <c r="A78" s="129">
        <v>62</v>
      </c>
      <c r="B78" s="120" t="s">
        <v>259</v>
      </c>
      <c r="C78" s="120" t="s">
        <v>259</v>
      </c>
      <c r="D78" s="122" t="s">
        <v>228</v>
      </c>
      <c r="E78" s="122" t="s">
        <v>313</v>
      </c>
      <c r="F78" s="113" t="s">
        <v>987</v>
      </c>
      <c r="G78" s="118">
        <v>1263</v>
      </c>
      <c r="H78" s="118">
        <v>1003</v>
      </c>
      <c r="I78" s="118" t="s">
        <v>217</v>
      </c>
      <c r="J78" s="113" t="s">
        <v>218</v>
      </c>
      <c r="K78" s="119" t="s">
        <v>989</v>
      </c>
      <c r="L78" s="113" t="s">
        <v>990</v>
      </c>
      <c r="M78" s="114" t="s">
        <v>314</v>
      </c>
    </row>
    <row r="79" spans="1:13" s="236" customFormat="1" ht="30.75" customHeight="1">
      <c r="A79" s="129">
        <v>63</v>
      </c>
      <c r="B79" s="120" t="s">
        <v>259</v>
      </c>
      <c r="C79" s="120" t="s">
        <v>259</v>
      </c>
      <c r="D79" s="122" t="s">
        <v>228</v>
      </c>
      <c r="E79" s="122" t="s">
        <v>315</v>
      </c>
      <c r="F79" s="113" t="s">
        <v>987</v>
      </c>
      <c r="G79" s="118">
        <v>1023</v>
      </c>
      <c r="H79" s="118">
        <v>430</v>
      </c>
      <c r="I79" s="118" t="s">
        <v>217</v>
      </c>
      <c r="J79" s="113" t="s">
        <v>218</v>
      </c>
      <c r="K79" s="119" t="s">
        <v>989</v>
      </c>
      <c r="L79" s="113" t="s">
        <v>990</v>
      </c>
      <c r="M79" s="114" t="s">
        <v>316</v>
      </c>
    </row>
    <row r="80" spans="1:13" s="236" customFormat="1" ht="30.75" customHeight="1">
      <c r="A80" s="129">
        <v>64</v>
      </c>
      <c r="B80" s="120" t="s">
        <v>259</v>
      </c>
      <c r="C80" s="120" t="s">
        <v>259</v>
      </c>
      <c r="D80" s="122" t="s">
        <v>228</v>
      </c>
      <c r="E80" s="122" t="s">
        <v>317</v>
      </c>
      <c r="F80" s="113" t="s">
        <v>967</v>
      </c>
      <c r="G80" s="118">
        <v>1104</v>
      </c>
      <c r="H80" s="118">
        <v>167.019</v>
      </c>
      <c r="I80" s="118" t="s">
        <v>217</v>
      </c>
      <c r="J80" s="113" t="s">
        <v>218</v>
      </c>
      <c r="K80" s="119" t="s">
        <v>989</v>
      </c>
      <c r="L80" s="113" t="s">
        <v>990</v>
      </c>
      <c r="M80" s="114" t="s">
        <v>255</v>
      </c>
    </row>
    <row r="81" spans="1:13" s="236" customFormat="1" ht="30.75" customHeight="1">
      <c r="A81" s="129">
        <v>66</v>
      </c>
      <c r="B81" s="120" t="s">
        <v>259</v>
      </c>
      <c r="C81" s="120" t="s">
        <v>259</v>
      </c>
      <c r="D81" s="122" t="s">
        <v>238</v>
      </c>
      <c r="E81" s="122" t="s">
        <v>318</v>
      </c>
      <c r="F81" s="113" t="s">
        <v>987</v>
      </c>
      <c r="G81" s="118">
        <v>1246</v>
      </c>
      <c r="H81" s="118">
        <v>452.76</v>
      </c>
      <c r="I81" s="118" t="s">
        <v>240</v>
      </c>
      <c r="J81" s="113" t="s">
        <v>988</v>
      </c>
      <c r="K81" s="119" t="s">
        <v>989</v>
      </c>
      <c r="L81" s="113" t="s">
        <v>990</v>
      </c>
      <c r="M81" s="114" t="s">
        <v>319</v>
      </c>
    </row>
    <row r="82" spans="1:13" s="236" customFormat="1" ht="30.75" customHeight="1">
      <c r="A82" s="129">
        <v>68</v>
      </c>
      <c r="B82" s="120" t="s">
        <v>259</v>
      </c>
      <c r="C82" s="120" t="s">
        <v>259</v>
      </c>
      <c r="D82" s="122" t="s">
        <v>238</v>
      </c>
      <c r="E82" s="122" t="s">
        <v>320</v>
      </c>
      <c r="F82" s="113" t="s">
        <v>987</v>
      </c>
      <c r="G82" s="118">
        <v>1720</v>
      </c>
      <c r="H82" s="118">
        <v>437.046</v>
      </c>
      <c r="I82" s="118" t="s">
        <v>240</v>
      </c>
      <c r="J82" s="113" t="s">
        <v>988</v>
      </c>
      <c r="K82" s="119" t="s">
        <v>989</v>
      </c>
      <c r="L82" s="113" t="s">
        <v>990</v>
      </c>
      <c r="M82" s="114" t="s">
        <v>248</v>
      </c>
    </row>
    <row r="83" spans="1:13" s="236" customFormat="1" ht="30.75" customHeight="1">
      <c r="A83" s="129">
        <v>70</v>
      </c>
      <c r="B83" s="119" t="s">
        <v>259</v>
      </c>
      <c r="C83" s="120" t="s">
        <v>259</v>
      </c>
      <c r="D83" s="122" t="s">
        <v>185</v>
      </c>
      <c r="E83" s="122" t="s">
        <v>321</v>
      </c>
      <c r="F83" s="113" t="s">
        <v>987</v>
      </c>
      <c r="G83" s="118">
        <v>3833</v>
      </c>
      <c r="H83" s="118">
        <v>3429</v>
      </c>
      <c r="I83" s="118" t="s">
        <v>240</v>
      </c>
      <c r="J83" s="119" t="s">
        <v>188</v>
      </c>
      <c r="K83" s="119" t="s">
        <v>989</v>
      </c>
      <c r="L83" s="113" t="s">
        <v>990</v>
      </c>
      <c r="M83" s="114" t="s">
        <v>322</v>
      </c>
    </row>
    <row r="84" spans="1:13" s="236" customFormat="1" ht="30.75" customHeight="1">
      <c r="A84" s="129">
        <v>71</v>
      </c>
      <c r="B84" s="119" t="s">
        <v>259</v>
      </c>
      <c r="C84" s="120" t="s">
        <v>259</v>
      </c>
      <c r="D84" s="122" t="s">
        <v>185</v>
      </c>
      <c r="E84" s="122" t="s">
        <v>766</v>
      </c>
      <c r="F84" s="113" t="s">
        <v>987</v>
      </c>
      <c r="G84" s="118">
        <v>3547</v>
      </c>
      <c r="H84" s="118">
        <v>2466</v>
      </c>
      <c r="I84" s="118" t="s">
        <v>240</v>
      </c>
      <c r="J84" s="119" t="s">
        <v>188</v>
      </c>
      <c r="K84" s="119" t="s">
        <v>989</v>
      </c>
      <c r="L84" s="113" t="s">
        <v>990</v>
      </c>
      <c r="M84" s="114" t="s">
        <v>767</v>
      </c>
    </row>
    <row r="85" spans="1:13" s="236" customFormat="1" ht="30.75" customHeight="1">
      <c r="A85" s="129">
        <v>72</v>
      </c>
      <c r="B85" s="120" t="s">
        <v>259</v>
      </c>
      <c r="C85" s="120" t="s">
        <v>259</v>
      </c>
      <c r="D85" s="122" t="s">
        <v>768</v>
      </c>
      <c r="E85" s="122" t="s">
        <v>769</v>
      </c>
      <c r="F85" s="113" t="s">
        <v>987</v>
      </c>
      <c r="G85" s="118">
        <v>1102</v>
      </c>
      <c r="H85" s="118">
        <v>602</v>
      </c>
      <c r="I85" s="118" t="s">
        <v>240</v>
      </c>
      <c r="J85" s="113" t="s">
        <v>988</v>
      </c>
      <c r="K85" s="119" t="s">
        <v>989</v>
      </c>
      <c r="L85" s="113" t="s">
        <v>990</v>
      </c>
      <c r="M85" s="114" t="s">
        <v>770</v>
      </c>
    </row>
    <row r="86" spans="1:13" s="236" customFormat="1" ht="30.75" customHeight="1">
      <c r="A86" s="129">
        <v>73</v>
      </c>
      <c r="B86" s="120" t="s">
        <v>259</v>
      </c>
      <c r="C86" s="120" t="s">
        <v>259</v>
      </c>
      <c r="D86" s="122" t="s">
        <v>264</v>
      </c>
      <c r="E86" s="122" t="s">
        <v>771</v>
      </c>
      <c r="F86" s="113" t="s">
        <v>987</v>
      </c>
      <c r="G86" s="118">
        <v>24900</v>
      </c>
      <c r="H86" s="118">
        <v>100</v>
      </c>
      <c r="I86" s="118" t="s">
        <v>240</v>
      </c>
      <c r="J86" s="113" t="s">
        <v>988</v>
      </c>
      <c r="K86" s="119" t="s">
        <v>989</v>
      </c>
      <c r="L86" s="113" t="s">
        <v>990</v>
      </c>
      <c r="M86" s="114" t="s">
        <v>772</v>
      </c>
    </row>
    <row r="87" spans="1:13" s="236" customFormat="1" ht="30.75" customHeight="1">
      <c r="A87" s="129">
        <v>76</v>
      </c>
      <c r="B87" s="120" t="s">
        <v>259</v>
      </c>
      <c r="C87" s="120" t="s">
        <v>259</v>
      </c>
      <c r="D87" s="122" t="s">
        <v>264</v>
      </c>
      <c r="E87" s="122" t="s">
        <v>773</v>
      </c>
      <c r="F87" s="113" t="s">
        <v>987</v>
      </c>
      <c r="G87" s="118">
        <v>1984</v>
      </c>
      <c r="H87" s="118">
        <v>500</v>
      </c>
      <c r="I87" s="118" t="s">
        <v>240</v>
      </c>
      <c r="J87" s="113" t="s">
        <v>988</v>
      </c>
      <c r="K87" s="119" t="s">
        <v>989</v>
      </c>
      <c r="L87" s="113" t="s">
        <v>990</v>
      </c>
      <c r="M87" s="114" t="s">
        <v>248</v>
      </c>
    </row>
    <row r="88" spans="1:13" s="236" customFormat="1" ht="30.75" customHeight="1">
      <c r="A88" s="129">
        <v>83</v>
      </c>
      <c r="B88" s="120" t="s">
        <v>259</v>
      </c>
      <c r="C88" s="120" t="s">
        <v>259</v>
      </c>
      <c r="D88" s="122" t="s">
        <v>300</v>
      </c>
      <c r="E88" s="122" t="s">
        <v>774</v>
      </c>
      <c r="F88" s="113" t="s">
        <v>967</v>
      </c>
      <c r="G88" s="118">
        <v>232</v>
      </c>
      <c r="H88" s="118">
        <v>82</v>
      </c>
      <c r="I88" s="118" t="s">
        <v>240</v>
      </c>
      <c r="J88" s="113" t="s">
        <v>302</v>
      </c>
      <c r="K88" s="119" t="s">
        <v>989</v>
      </c>
      <c r="L88" s="113" t="s">
        <v>990</v>
      </c>
      <c r="M88" s="114" t="s">
        <v>775</v>
      </c>
    </row>
    <row r="89" spans="1:13" s="236" customFormat="1" ht="30.75" customHeight="1">
      <c r="A89" s="129">
        <v>84</v>
      </c>
      <c r="B89" s="119" t="s">
        <v>259</v>
      </c>
      <c r="C89" s="120" t="s">
        <v>259</v>
      </c>
      <c r="D89" s="122" t="s">
        <v>269</v>
      </c>
      <c r="E89" s="122" t="s">
        <v>776</v>
      </c>
      <c r="F89" s="113" t="s">
        <v>987</v>
      </c>
      <c r="G89" s="118">
        <v>3193</v>
      </c>
      <c r="H89" s="118">
        <v>319.32</v>
      </c>
      <c r="I89" s="118" t="s">
        <v>240</v>
      </c>
      <c r="J89" s="113" t="s">
        <v>271</v>
      </c>
      <c r="K89" s="119" t="s">
        <v>989</v>
      </c>
      <c r="L89" s="113" t="s">
        <v>990</v>
      </c>
      <c r="M89" s="114" t="s">
        <v>777</v>
      </c>
    </row>
    <row r="90" spans="1:13" s="236" customFormat="1" ht="30.75" customHeight="1">
      <c r="A90" s="129">
        <v>85</v>
      </c>
      <c r="B90" s="119" t="s">
        <v>259</v>
      </c>
      <c r="C90" s="120" t="s">
        <v>259</v>
      </c>
      <c r="D90" s="122" t="s">
        <v>269</v>
      </c>
      <c r="E90" s="122" t="s">
        <v>778</v>
      </c>
      <c r="F90" s="113" t="s">
        <v>987</v>
      </c>
      <c r="G90" s="118">
        <v>320</v>
      </c>
      <c r="H90" s="118">
        <v>31.98</v>
      </c>
      <c r="I90" s="118" t="s">
        <v>240</v>
      </c>
      <c r="J90" s="113" t="s">
        <v>271</v>
      </c>
      <c r="K90" s="119" t="s">
        <v>989</v>
      </c>
      <c r="L90" s="113" t="s">
        <v>990</v>
      </c>
      <c r="M90" s="114" t="s">
        <v>779</v>
      </c>
    </row>
    <row r="91" spans="1:13" s="236" customFormat="1" ht="30.75" customHeight="1">
      <c r="A91" s="129">
        <v>86</v>
      </c>
      <c r="B91" s="119" t="s">
        <v>259</v>
      </c>
      <c r="C91" s="119" t="s">
        <v>259</v>
      </c>
      <c r="D91" s="122" t="s">
        <v>269</v>
      </c>
      <c r="E91" s="122" t="s">
        <v>780</v>
      </c>
      <c r="F91" s="113" t="s">
        <v>987</v>
      </c>
      <c r="G91" s="118">
        <v>203</v>
      </c>
      <c r="H91" s="118">
        <v>20.33</v>
      </c>
      <c r="I91" s="118" t="s">
        <v>240</v>
      </c>
      <c r="J91" s="113" t="s">
        <v>271</v>
      </c>
      <c r="K91" s="119" t="s">
        <v>989</v>
      </c>
      <c r="L91" s="113" t="s">
        <v>990</v>
      </c>
      <c r="M91" s="114" t="s">
        <v>781</v>
      </c>
    </row>
    <row r="92" spans="1:13" s="236" customFormat="1" ht="30.75" customHeight="1">
      <c r="A92" s="129">
        <v>88</v>
      </c>
      <c r="B92" s="119" t="s">
        <v>259</v>
      </c>
      <c r="C92" s="119" t="s">
        <v>259</v>
      </c>
      <c r="D92" s="122" t="s">
        <v>269</v>
      </c>
      <c r="E92" s="122" t="s">
        <v>782</v>
      </c>
      <c r="F92" s="113" t="s">
        <v>987</v>
      </c>
      <c r="G92" s="118">
        <v>548</v>
      </c>
      <c r="H92" s="118">
        <v>54.8</v>
      </c>
      <c r="I92" s="118" t="s">
        <v>240</v>
      </c>
      <c r="J92" s="113" t="s">
        <v>271</v>
      </c>
      <c r="K92" s="119" t="s">
        <v>989</v>
      </c>
      <c r="L92" s="113" t="s">
        <v>990</v>
      </c>
      <c r="M92" s="114" t="s">
        <v>248</v>
      </c>
    </row>
    <row r="93" spans="1:13" s="236" customFormat="1" ht="30.75" customHeight="1">
      <c r="A93" s="129">
        <v>89</v>
      </c>
      <c r="B93" s="119" t="s">
        <v>259</v>
      </c>
      <c r="C93" s="119" t="s">
        <v>259</v>
      </c>
      <c r="D93" s="122" t="s">
        <v>269</v>
      </c>
      <c r="E93" s="122" t="s">
        <v>783</v>
      </c>
      <c r="F93" s="113" t="s">
        <v>987</v>
      </c>
      <c r="G93" s="118">
        <v>33</v>
      </c>
      <c r="H93" s="118">
        <v>3.34</v>
      </c>
      <c r="I93" s="118" t="s">
        <v>240</v>
      </c>
      <c r="J93" s="113" t="s">
        <v>271</v>
      </c>
      <c r="K93" s="119" t="s">
        <v>989</v>
      </c>
      <c r="L93" s="113" t="s">
        <v>990</v>
      </c>
      <c r="M93" s="114" t="s">
        <v>784</v>
      </c>
    </row>
    <row r="94" spans="1:13" s="236" customFormat="1" ht="30.75" customHeight="1">
      <c r="A94" s="129">
        <v>92</v>
      </c>
      <c r="B94" s="120" t="s">
        <v>259</v>
      </c>
      <c r="C94" s="120" t="s">
        <v>259</v>
      </c>
      <c r="D94" s="122" t="s">
        <v>985</v>
      </c>
      <c r="E94" s="122" t="s">
        <v>785</v>
      </c>
      <c r="F94" s="113" t="s">
        <v>179</v>
      </c>
      <c r="G94" s="118">
        <v>650</v>
      </c>
      <c r="H94" s="118">
        <v>650</v>
      </c>
      <c r="I94" s="118" t="s">
        <v>975</v>
      </c>
      <c r="J94" s="113" t="s">
        <v>988</v>
      </c>
      <c r="K94" s="119" t="s">
        <v>219</v>
      </c>
      <c r="L94" s="113" t="s">
        <v>1000</v>
      </c>
      <c r="M94" s="114" t="s">
        <v>786</v>
      </c>
    </row>
    <row r="95" spans="1:13" s="236" customFormat="1" ht="30.75" customHeight="1">
      <c r="A95" s="129">
        <v>93</v>
      </c>
      <c r="B95" s="120" t="s">
        <v>259</v>
      </c>
      <c r="C95" s="120" t="s">
        <v>259</v>
      </c>
      <c r="D95" s="122" t="s">
        <v>985</v>
      </c>
      <c r="E95" s="122" t="s">
        <v>787</v>
      </c>
      <c r="F95" s="113" t="s">
        <v>179</v>
      </c>
      <c r="G95" s="118">
        <v>120</v>
      </c>
      <c r="H95" s="118">
        <v>120</v>
      </c>
      <c r="I95" s="118" t="s">
        <v>975</v>
      </c>
      <c r="J95" s="113" t="s">
        <v>988</v>
      </c>
      <c r="K95" s="119" t="s">
        <v>219</v>
      </c>
      <c r="L95" s="113" t="s">
        <v>1000</v>
      </c>
      <c r="M95" s="114" t="s">
        <v>788</v>
      </c>
    </row>
    <row r="96" spans="1:13" s="236" customFormat="1" ht="30.75" customHeight="1">
      <c r="A96" s="129">
        <v>94</v>
      </c>
      <c r="B96" s="119" t="s">
        <v>259</v>
      </c>
      <c r="C96" s="120" t="s">
        <v>259</v>
      </c>
      <c r="D96" s="122" t="s">
        <v>789</v>
      </c>
      <c r="E96" s="122" t="s">
        <v>790</v>
      </c>
      <c r="F96" s="113" t="s">
        <v>179</v>
      </c>
      <c r="G96" s="118">
        <v>2140</v>
      </c>
      <c r="H96" s="118">
        <v>2140</v>
      </c>
      <c r="I96" s="118" t="s">
        <v>997</v>
      </c>
      <c r="J96" s="113" t="s">
        <v>176</v>
      </c>
      <c r="K96" s="119" t="s">
        <v>219</v>
      </c>
      <c r="L96" s="113" t="s">
        <v>1000</v>
      </c>
      <c r="M96" s="114" t="s">
        <v>791</v>
      </c>
    </row>
    <row r="97" spans="1:13" s="236" customFormat="1" ht="30.75" customHeight="1">
      <c r="A97" s="129">
        <v>95</v>
      </c>
      <c r="B97" s="119" t="s">
        <v>259</v>
      </c>
      <c r="C97" s="120" t="s">
        <v>259</v>
      </c>
      <c r="D97" s="122" t="s">
        <v>789</v>
      </c>
      <c r="E97" s="122" t="s">
        <v>792</v>
      </c>
      <c r="F97" s="119" t="s">
        <v>179</v>
      </c>
      <c r="G97" s="118">
        <v>1342</v>
      </c>
      <c r="H97" s="118">
        <v>1342</v>
      </c>
      <c r="I97" s="119" t="s">
        <v>997</v>
      </c>
      <c r="J97" s="113" t="s">
        <v>176</v>
      </c>
      <c r="K97" s="119" t="s">
        <v>219</v>
      </c>
      <c r="L97" s="113" t="s">
        <v>1000</v>
      </c>
      <c r="M97" s="114" t="s">
        <v>793</v>
      </c>
    </row>
    <row r="98" spans="1:13" s="236" customFormat="1" ht="30.75" customHeight="1">
      <c r="A98" s="129">
        <v>96</v>
      </c>
      <c r="B98" s="119" t="s">
        <v>259</v>
      </c>
      <c r="C98" s="120" t="s">
        <v>259</v>
      </c>
      <c r="D98" s="122" t="s">
        <v>789</v>
      </c>
      <c r="E98" s="122" t="s">
        <v>794</v>
      </c>
      <c r="F98" s="119" t="s">
        <v>179</v>
      </c>
      <c r="G98" s="118">
        <v>471</v>
      </c>
      <c r="H98" s="118">
        <v>471</v>
      </c>
      <c r="I98" s="119" t="s">
        <v>997</v>
      </c>
      <c r="J98" s="113" t="s">
        <v>176</v>
      </c>
      <c r="K98" s="119" t="s">
        <v>219</v>
      </c>
      <c r="L98" s="113" t="s">
        <v>1000</v>
      </c>
      <c r="M98" s="114" t="s">
        <v>795</v>
      </c>
    </row>
    <row r="99" spans="1:13" s="236" customFormat="1" ht="30.75" customHeight="1">
      <c r="A99" s="129">
        <v>97</v>
      </c>
      <c r="B99" s="119" t="s">
        <v>259</v>
      </c>
      <c r="C99" s="120" t="s">
        <v>259</v>
      </c>
      <c r="D99" s="122" t="s">
        <v>789</v>
      </c>
      <c r="E99" s="122" t="s">
        <v>796</v>
      </c>
      <c r="F99" s="119" t="s">
        <v>996</v>
      </c>
      <c r="G99" s="118">
        <v>3636</v>
      </c>
      <c r="H99" s="118">
        <v>3636</v>
      </c>
      <c r="I99" s="119" t="s">
        <v>997</v>
      </c>
      <c r="J99" s="113" t="s">
        <v>176</v>
      </c>
      <c r="K99" s="119" t="s">
        <v>219</v>
      </c>
      <c r="L99" s="113" t="s">
        <v>1000</v>
      </c>
      <c r="M99" s="114" t="s">
        <v>797</v>
      </c>
    </row>
    <row r="100" spans="1:13" s="236" customFormat="1" ht="30.75" customHeight="1">
      <c r="A100" s="129">
        <v>98</v>
      </c>
      <c r="B100" s="119" t="s">
        <v>259</v>
      </c>
      <c r="C100" s="120" t="s">
        <v>259</v>
      </c>
      <c r="D100" s="122" t="s">
        <v>789</v>
      </c>
      <c r="E100" s="122" t="s">
        <v>798</v>
      </c>
      <c r="F100" s="119" t="s">
        <v>799</v>
      </c>
      <c r="G100" s="118">
        <v>1053</v>
      </c>
      <c r="H100" s="118">
        <v>1053</v>
      </c>
      <c r="I100" s="119" t="s">
        <v>997</v>
      </c>
      <c r="J100" s="113" t="s">
        <v>176</v>
      </c>
      <c r="K100" s="119" t="s">
        <v>219</v>
      </c>
      <c r="L100" s="113" t="s">
        <v>1000</v>
      </c>
      <c r="M100" s="114" t="s">
        <v>800</v>
      </c>
    </row>
    <row r="101" spans="1:13" s="236" customFormat="1" ht="30.75" customHeight="1">
      <c r="A101" s="129">
        <v>67</v>
      </c>
      <c r="B101" s="120" t="s">
        <v>259</v>
      </c>
      <c r="C101" s="120" t="s">
        <v>259</v>
      </c>
      <c r="D101" s="122" t="s">
        <v>238</v>
      </c>
      <c r="E101" s="122" t="s">
        <v>801</v>
      </c>
      <c r="F101" s="113" t="s">
        <v>987</v>
      </c>
      <c r="G101" s="118">
        <v>3225</v>
      </c>
      <c r="H101" s="118">
        <v>3224.826</v>
      </c>
      <c r="I101" s="118" t="s">
        <v>240</v>
      </c>
      <c r="J101" s="113" t="s">
        <v>988</v>
      </c>
      <c r="K101" s="119" t="s">
        <v>989</v>
      </c>
      <c r="L101" s="113" t="s">
        <v>990</v>
      </c>
      <c r="M101" s="114" t="s">
        <v>767</v>
      </c>
    </row>
    <row r="102" spans="1:13" s="236" customFormat="1" ht="30.75" customHeight="1">
      <c r="A102" s="103">
        <v>65</v>
      </c>
      <c r="B102" s="108" t="s">
        <v>259</v>
      </c>
      <c r="C102" s="108" t="s">
        <v>259</v>
      </c>
      <c r="D102" s="109" t="s">
        <v>228</v>
      </c>
      <c r="E102" s="109" t="s">
        <v>802</v>
      </c>
      <c r="F102" s="98" t="s">
        <v>987</v>
      </c>
      <c r="G102" s="111">
        <v>15000</v>
      </c>
      <c r="H102" s="111">
        <v>5000</v>
      </c>
      <c r="I102" s="111" t="s">
        <v>217</v>
      </c>
      <c r="J102" s="98" t="s">
        <v>218</v>
      </c>
      <c r="K102" s="106" t="s">
        <v>989</v>
      </c>
      <c r="L102" s="98" t="s">
        <v>990</v>
      </c>
      <c r="M102" s="211" t="s">
        <v>221</v>
      </c>
    </row>
    <row r="103" spans="1:13" s="236" customFormat="1" ht="30.75" customHeight="1">
      <c r="A103" s="129">
        <v>80</v>
      </c>
      <c r="B103" s="120" t="s">
        <v>259</v>
      </c>
      <c r="C103" s="120" t="s">
        <v>964</v>
      </c>
      <c r="D103" s="122" t="s">
        <v>273</v>
      </c>
      <c r="E103" s="122" t="s">
        <v>803</v>
      </c>
      <c r="F103" s="113" t="s">
        <v>987</v>
      </c>
      <c r="G103" s="118">
        <v>493</v>
      </c>
      <c r="H103" s="118">
        <v>493</v>
      </c>
      <c r="I103" s="118" t="s">
        <v>975</v>
      </c>
      <c r="J103" s="113" t="s">
        <v>988</v>
      </c>
      <c r="K103" s="119" t="s">
        <v>989</v>
      </c>
      <c r="L103" s="113" t="s">
        <v>990</v>
      </c>
      <c r="M103" s="114" t="s">
        <v>804</v>
      </c>
    </row>
    <row r="104" spans="1:13" s="236" customFormat="1" ht="30.75" customHeight="1">
      <c r="A104" s="129">
        <v>100</v>
      </c>
      <c r="B104" s="129" t="s">
        <v>805</v>
      </c>
      <c r="C104" s="129" t="s">
        <v>259</v>
      </c>
      <c r="D104" s="130" t="s">
        <v>806</v>
      </c>
      <c r="E104" s="130" t="s">
        <v>807</v>
      </c>
      <c r="F104" s="131" t="s">
        <v>980</v>
      </c>
      <c r="G104" s="132">
        <v>250</v>
      </c>
      <c r="H104" s="156">
        <v>500</v>
      </c>
      <c r="I104" s="132" t="s">
        <v>997</v>
      </c>
      <c r="J104" s="131" t="s">
        <v>176</v>
      </c>
      <c r="K104" s="131" t="s">
        <v>231</v>
      </c>
      <c r="L104" s="131" t="s">
        <v>808</v>
      </c>
      <c r="M104" s="114" t="s">
        <v>809</v>
      </c>
    </row>
    <row r="105" spans="1:13" s="236" customFormat="1" ht="30.75" customHeight="1">
      <c r="A105" s="129">
        <v>102</v>
      </c>
      <c r="B105" s="120" t="s">
        <v>805</v>
      </c>
      <c r="C105" s="120" t="s">
        <v>259</v>
      </c>
      <c r="D105" s="122" t="s">
        <v>228</v>
      </c>
      <c r="E105" s="122" t="s">
        <v>1020</v>
      </c>
      <c r="F105" s="113" t="s">
        <v>987</v>
      </c>
      <c r="G105" s="118">
        <v>2350</v>
      </c>
      <c r="H105" s="118">
        <v>1400</v>
      </c>
      <c r="I105" s="118" t="s">
        <v>217</v>
      </c>
      <c r="J105" s="113" t="s">
        <v>218</v>
      </c>
      <c r="K105" s="119" t="s">
        <v>989</v>
      </c>
      <c r="L105" s="113" t="s">
        <v>990</v>
      </c>
      <c r="M105" s="114" t="s">
        <v>1021</v>
      </c>
    </row>
    <row r="106" spans="1:13" s="236" customFormat="1" ht="30.75" customHeight="1">
      <c r="A106" s="129">
        <v>103</v>
      </c>
      <c r="B106" s="120" t="s">
        <v>805</v>
      </c>
      <c r="C106" s="120" t="s">
        <v>259</v>
      </c>
      <c r="D106" s="122" t="s">
        <v>228</v>
      </c>
      <c r="E106" s="122" t="s">
        <v>1022</v>
      </c>
      <c r="F106" s="113" t="s">
        <v>987</v>
      </c>
      <c r="G106" s="118">
        <v>3095</v>
      </c>
      <c r="H106" s="118">
        <v>600</v>
      </c>
      <c r="I106" s="118" t="s">
        <v>217</v>
      </c>
      <c r="J106" s="113" t="s">
        <v>218</v>
      </c>
      <c r="K106" s="119" t="s">
        <v>989</v>
      </c>
      <c r="L106" s="113" t="s">
        <v>990</v>
      </c>
      <c r="M106" s="114" t="s">
        <v>1023</v>
      </c>
    </row>
    <row r="107" spans="1:13" s="236" customFormat="1" ht="30.75" customHeight="1">
      <c r="A107" s="129">
        <v>104</v>
      </c>
      <c r="B107" s="120" t="s">
        <v>805</v>
      </c>
      <c r="C107" s="120" t="s">
        <v>259</v>
      </c>
      <c r="D107" s="122" t="s">
        <v>228</v>
      </c>
      <c r="E107" s="122" t="s">
        <v>1024</v>
      </c>
      <c r="F107" s="113" t="s">
        <v>987</v>
      </c>
      <c r="G107" s="118">
        <v>693</v>
      </c>
      <c r="H107" s="118">
        <v>400</v>
      </c>
      <c r="I107" s="118" t="s">
        <v>217</v>
      </c>
      <c r="J107" s="113" t="s">
        <v>218</v>
      </c>
      <c r="K107" s="119" t="s">
        <v>989</v>
      </c>
      <c r="L107" s="113" t="s">
        <v>990</v>
      </c>
      <c r="M107" s="114" t="s">
        <v>1025</v>
      </c>
    </row>
    <row r="108" spans="1:13" s="236" customFormat="1" ht="30.75" customHeight="1">
      <c r="A108" s="129">
        <v>129</v>
      </c>
      <c r="B108" s="120" t="s">
        <v>805</v>
      </c>
      <c r="C108" s="120" t="s">
        <v>259</v>
      </c>
      <c r="D108" s="122" t="s">
        <v>267</v>
      </c>
      <c r="E108" s="122" t="s">
        <v>1026</v>
      </c>
      <c r="F108" s="113" t="s">
        <v>987</v>
      </c>
      <c r="G108" s="118">
        <f>1654+938</f>
        <v>2592</v>
      </c>
      <c r="H108" s="118">
        <f>350+150</f>
        <v>500</v>
      </c>
      <c r="I108" s="118" t="s">
        <v>240</v>
      </c>
      <c r="J108" s="113" t="s">
        <v>988</v>
      </c>
      <c r="K108" s="119" t="s">
        <v>989</v>
      </c>
      <c r="L108" s="113" t="s">
        <v>990</v>
      </c>
      <c r="M108" s="114" t="s">
        <v>248</v>
      </c>
    </row>
    <row r="109" spans="1:13" s="236" customFormat="1" ht="30.75" customHeight="1">
      <c r="A109" s="129">
        <v>135</v>
      </c>
      <c r="B109" s="120" t="s">
        <v>805</v>
      </c>
      <c r="C109" s="120" t="s">
        <v>259</v>
      </c>
      <c r="D109" s="122" t="s">
        <v>267</v>
      </c>
      <c r="E109" s="122" t="s">
        <v>1027</v>
      </c>
      <c r="F109" s="113" t="s">
        <v>987</v>
      </c>
      <c r="G109" s="118">
        <v>1907</v>
      </c>
      <c r="H109" s="118">
        <v>1400</v>
      </c>
      <c r="I109" s="118" t="s">
        <v>240</v>
      </c>
      <c r="J109" s="113" t="s">
        <v>988</v>
      </c>
      <c r="K109" s="119" t="s">
        <v>989</v>
      </c>
      <c r="L109" s="113" t="s">
        <v>990</v>
      </c>
      <c r="M109" s="114" t="s">
        <v>1028</v>
      </c>
    </row>
    <row r="110" spans="1:13" s="236" customFormat="1" ht="30.75" customHeight="1">
      <c r="A110" s="103">
        <v>1</v>
      </c>
      <c r="B110" s="108" t="s">
        <v>259</v>
      </c>
      <c r="C110" s="108" t="s">
        <v>349</v>
      </c>
      <c r="D110" s="109" t="s">
        <v>238</v>
      </c>
      <c r="E110" s="109" t="s">
        <v>1029</v>
      </c>
      <c r="F110" s="98" t="s">
        <v>987</v>
      </c>
      <c r="G110" s="111">
        <v>1222</v>
      </c>
      <c r="H110" s="111">
        <v>394.238</v>
      </c>
      <c r="I110" s="111" t="s">
        <v>240</v>
      </c>
      <c r="J110" s="98" t="s">
        <v>988</v>
      </c>
      <c r="K110" s="106" t="s">
        <v>989</v>
      </c>
      <c r="L110" s="98" t="s">
        <v>990</v>
      </c>
      <c r="M110" s="211" t="s">
        <v>221</v>
      </c>
    </row>
    <row r="111" spans="1:13" s="236" customFormat="1" ht="30.75" customHeight="1">
      <c r="A111" s="103">
        <v>2</v>
      </c>
      <c r="B111" s="106" t="s">
        <v>259</v>
      </c>
      <c r="C111" s="106" t="s">
        <v>805</v>
      </c>
      <c r="D111" s="109" t="s">
        <v>269</v>
      </c>
      <c r="E111" s="109" t="s">
        <v>1030</v>
      </c>
      <c r="F111" s="98" t="s">
        <v>987</v>
      </c>
      <c r="G111" s="111">
        <v>289</v>
      </c>
      <c r="H111" s="111">
        <v>28.86</v>
      </c>
      <c r="I111" s="111" t="s">
        <v>240</v>
      </c>
      <c r="J111" s="98" t="s">
        <v>271</v>
      </c>
      <c r="K111" s="106" t="s">
        <v>989</v>
      </c>
      <c r="L111" s="98" t="s">
        <v>990</v>
      </c>
      <c r="M111" s="211" t="s">
        <v>221</v>
      </c>
    </row>
    <row r="112" spans="1:13" s="236" customFormat="1" ht="30.75" customHeight="1">
      <c r="A112" s="103">
        <v>3</v>
      </c>
      <c r="B112" s="108" t="s">
        <v>259</v>
      </c>
      <c r="C112" s="108" t="s">
        <v>349</v>
      </c>
      <c r="D112" s="109" t="s">
        <v>228</v>
      </c>
      <c r="E112" s="109" t="s">
        <v>1031</v>
      </c>
      <c r="F112" s="98" t="s">
        <v>987</v>
      </c>
      <c r="G112" s="111">
        <v>6680</v>
      </c>
      <c r="H112" s="111">
        <v>5000</v>
      </c>
      <c r="I112" s="111" t="s">
        <v>217</v>
      </c>
      <c r="J112" s="98" t="s">
        <v>218</v>
      </c>
      <c r="K112" s="106" t="s">
        <v>989</v>
      </c>
      <c r="L112" s="98" t="s">
        <v>990</v>
      </c>
      <c r="M112" s="211" t="s">
        <v>221</v>
      </c>
    </row>
    <row r="113" spans="1:13" s="236" customFormat="1" ht="30.75" customHeight="1">
      <c r="A113" s="103">
        <v>4</v>
      </c>
      <c r="B113" s="106" t="s">
        <v>259</v>
      </c>
      <c r="C113" s="108" t="s">
        <v>805</v>
      </c>
      <c r="D113" s="109" t="s">
        <v>269</v>
      </c>
      <c r="E113" s="109" t="s">
        <v>1032</v>
      </c>
      <c r="F113" s="98" t="s">
        <v>987</v>
      </c>
      <c r="G113" s="111">
        <v>60</v>
      </c>
      <c r="H113" s="111">
        <v>5.5</v>
      </c>
      <c r="I113" s="111" t="s">
        <v>975</v>
      </c>
      <c r="J113" s="98" t="s">
        <v>271</v>
      </c>
      <c r="K113" s="106" t="s">
        <v>989</v>
      </c>
      <c r="L113" s="98" t="s">
        <v>990</v>
      </c>
      <c r="M113" s="211" t="s">
        <v>221</v>
      </c>
    </row>
    <row r="114" spans="1:13" s="236" customFormat="1" ht="30.75" customHeight="1">
      <c r="A114" s="103">
        <v>5</v>
      </c>
      <c r="B114" s="106" t="s">
        <v>259</v>
      </c>
      <c r="C114" s="106" t="s">
        <v>805</v>
      </c>
      <c r="D114" s="109" t="s">
        <v>1033</v>
      </c>
      <c r="E114" s="109" t="s">
        <v>1034</v>
      </c>
      <c r="F114" s="106" t="s">
        <v>996</v>
      </c>
      <c r="G114" s="111">
        <v>1029</v>
      </c>
      <c r="H114" s="111">
        <v>1029</v>
      </c>
      <c r="I114" s="106" t="s">
        <v>997</v>
      </c>
      <c r="J114" s="182" t="s">
        <v>1035</v>
      </c>
      <c r="K114" s="106" t="s">
        <v>219</v>
      </c>
      <c r="L114" s="98" t="s">
        <v>1000</v>
      </c>
      <c r="M114" s="211" t="s">
        <v>221</v>
      </c>
    </row>
    <row r="115" spans="1:13" s="236" customFormat="1" ht="30.75" customHeight="1">
      <c r="A115" s="129">
        <v>6</v>
      </c>
      <c r="B115" s="119" t="s">
        <v>259</v>
      </c>
      <c r="C115" s="119" t="s">
        <v>1036</v>
      </c>
      <c r="D115" s="122" t="s">
        <v>214</v>
      </c>
      <c r="E115" s="122" t="s">
        <v>1037</v>
      </c>
      <c r="F115" s="113" t="s">
        <v>179</v>
      </c>
      <c r="G115" s="118">
        <v>1401</v>
      </c>
      <c r="H115" s="127">
        <v>306</v>
      </c>
      <c r="I115" s="118" t="s">
        <v>1038</v>
      </c>
      <c r="J115" s="113" t="s">
        <v>230</v>
      </c>
      <c r="K115" s="119" t="s">
        <v>219</v>
      </c>
      <c r="L115" s="113" t="s">
        <v>1000</v>
      </c>
      <c r="M115" s="114" t="s">
        <v>1039</v>
      </c>
    </row>
    <row r="116" spans="1:13" s="236" customFormat="1" ht="30.75" customHeight="1">
      <c r="A116" s="129">
        <v>7</v>
      </c>
      <c r="B116" s="133" t="s">
        <v>222</v>
      </c>
      <c r="C116" s="120" t="s">
        <v>805</v>
      </c>
      <c r="D116" s="122" t="s">
        <v>1040</v>
      </c>
      <c r="E116" s="122" t="s">
        <v>1041</v>
      </c>
      <c r="F116" s="113" t="s">
        <v>996</v>
      </c>
      <c r="G116" s="127">
        <v>1461</v>
      </c>
      <c r="H116" s="127">
        <v>640</v>
      </c>
      <c r="I116" s="127" t="s">
        <v>175</v>
      </c>
      <c r="J116" s="134" t="s">
        <v>176</v>
      </c>
      <c r="K116" s="113" t="s">
        <v>999</v>
      </c>
      <c r="L116" s="113" t="s">
        <v>1000</v>
      </c>
      <c r="M116" s="114" t="s">
        <v>1042</v>
      </c>
    </row>
    <row r="117" spans="1:13" s="236" customFormat="1" ht="30.75" customHeight="1">
      <c r="A117" s="129">
        <v>8</v>
      </c>
      <c r="B117" s="133" t="s">
        <v>222</v>
      </c>
      <c r="C117" s="120" t="s">
        <v>805</v>
      </c>
      <c r="D117" s="122" t="s">
        <v>1040</v>
      </c>
      <c r="E117" s="122" t="s">
        <v>1043</v>
      </c>
      <c r="F117" s="113" t="s">
        <v>996</v>
      </c>
      <c r="G117" s="127">
        <v>1995</v>
      </c>
      <c r="H117" s="127">
        <v>753</v>
      </c>
      <c r="I117" s="127" t="s">
        <v>175</v>
      </c>
      <c r="J117" s="134" t="s">
        <v>176</v>
      </c>
      <c r="K117" s="113" t="s">
        <v>999</v>
      </c>
      <c r="L117" s="113" t="s">
        <v>1000</v>
      </c>
      <c r="M117" s="114" t="s">
        <v>1044</v>
      </c>
    </row>
    <row r="118" spans="1:13" s="236" customFormat="1" ht="30.75" customHeight="1">
      <c r="A118" s="129">
        <v>9</v>
      </c>
      <c r="B118" s="133" t="s">
        <v>222</v>
      </c>
      <c r="C118" s="120" t="s">
        <v>349</v>
      </c>
      <c r="D118" s="122" t="s">
        <v>1040</v>
      </c>
      <c r="E118" s="122" t="s">
        <v>1045</v>
      </c>
      <c r="F118" s="113" t="s">
        <v>996</v>
      </c>
      <c r="G118" s="127">
        <v>183</v>
      </c>
      <c r="H118" s="127">
        <v>61</v>
      </c>
      <c r="I118" s="127" t="s">
        <v>175</v>
      </c>
      <c r="J118" s="134" t="s">
        <v>176</v>
      </c>
      <c r="K118" s="113" t="s">
        <v>999</v>
      </c>
      <c r="L118" s="113" t="s">
        <v>1000</v>
      </c>
      <c r="M118" s="114" t="s">
        <v>1046</v>
      </c>
    </row>
    <row r="119" spans="1:13" s="236" customFormat="1" ht="30.75" customHeight="1">
      <c r="A119" s="129">
        <v>10</v>
      </c>
      <c r="B119" s="133" t="s">
        <v>222</v>
      </c>
      <c r="C119" s="120" t="s">
        <v>349</v>
      </c>
      <c r="D119" s="122" t="s">
        <v>1040</v>
      </c>
      <c r="E119" s="122" t="s">
        <v>1047</v>
      </c>
      <c r="F119" s="113" t="s">
        <v>996</v>
      </c>
      <c r="G119" s="127">
        <v>97</v>
      </c>
      <c r="H119" s="127">
        <v>28</v>
      </c>
      <c r="I119" s="127" t="s">
        <v>175</v>
      </c>
      <c r="J119" s="134" t="s">
        <v>176</v>
      </c>
      <c r="K119" s="113" t="s">
        <v>999</v>
      </c>
      <c r="L119" s="113" t="s">
        <v>1000</v>
      </c>
      <c r="M119" s="114" t="s">
        <v>1048</v>
      </c>
    </row>
    <row r="120" spans="1:13" s="236" customFormat="1" ht="30.75" customHeight="1">
      <c r="A120" s="129">
        <v>11</v>
      </c>
      <c r="B120" s="133" t="s">
        <v>222</v>
      </c>
      <c r="C120" s="120" t="s">
        <v>349</v>
      </c>
      <c r="D120" s="122" t="s">
        <v>1049</v>
      </c>
      <c r="E120" s="122" t="s">
        <v>1050</v>
      </c>
      <c r="F120" s="113" t="s">
        <v>996</v>
      </c>
      <c r="G120" s="127">
        <v>999</v>
      </c>
      <c r="H120" s="127">
        <v>517</v>
      </c>
      <c r="I120" s="127" t="s">
        <v>175</v>
      </c>
      <c r="J120" s="134" t="s">
        <v>998</v>
      </c>
      <c r="K120" s="113" t="s">
        <v>999</v>
      </c>
      <c r="L120" s="113" t="s">
        <v>1000</v>
      </c>
      <c r="M120" s="114" t="s">
        <v>1042</v>
      </c>
    </row>
    <row r="121" spans="1:13" s="236" customFormat="1" ht="30.75" customHeight="1">
      <c r="A121" s="103">
        <v>16</v>
      </c>
      <c r="B121" s="106" t="s">
        <v>222</v>
      </c>
      <c r="C121" s="108" t="s">
        <v>805</v>
      </c>
      <c r="D121" s="109" t="s">
        <v>185</v>
      </c>
      <c r="E121" s="109" t="s">
        <v>1051</v>
      </c>
      <c r="F121" s="106" t="s">
        <v>987</v>
      </c>
      <c r="G121" s="111">
        <v>1250</v>
      </c>
      <c r="H121" s="111">
        <v>100</v>
      </c>
      <c r="I121" s="106" t="s">
        <v>240</v>
      </c>
      <c r="J121" s="106" t="s">
        <v>188</v>
      </c>
      <c r="K121" s="106" t="s">
        <v>989</v>
      </c>
      <c r="L121" s="98" t="s">
        <v>990</v>
      </c>
      <c r="M121" s="211" t="s">
        <v>221</v>
      </c>
    </row>
    <row r="122" spans="1:13" s="236" customFormat="1" ht="30.75" customHeight="1">
      <c r="A122" s="129">
        <v>17</v>
      </c>
      <c r="B122" s="120" t="s">
        <v>222</v>
      </c>
      <c r="C122" s="120" t="s">
        <v>805</v>
      </c>
      <c r="D122" s="122" t="s">
        <v>238</v>
      </c>
      <c r="E122" s="122" t="s">
        <v>1052</v>
      </c>
      <c r="F122" s="113" t="s">
        <v>987</v>
      </c>
      <c r="G122" s="118">
        <v>474</v>
      </c>
      <c r="H122" s="118">
        <v>100</v>
      </c>
      <c r="I122" s="118" t="s">
        <v>240</v>
      </c>
      <c r="J122" s="113" t="s">
        <v>988</v>
      </c>
      <c r="K122" s="119" t="s">
        <v>989</v>
      </c>
      <c r="L122" s="113" t="s">
        <v>990</v>
      </c>
      <c r="M122" s="114" t="s">
        <v>1053</v>
      </c>
    </row>
    <row r="123" spans="1:13" s="236" customFormat="1" ht="30.75" customHeight="1">
      <c r="A123" s="103">
        <v>18</v>
      </c>
      <c r="B123" s="108" t="s">
        <v>222</v>
      </c>
      <c r="C123" s="108" t="s">
        <v>805</v>
      </c>
      <c r="D123" s="109" t="s">
        <v>244</v>
      </c>
      <c r="E123" s="109" t="s">
        <v>1054</v>
      </c>
      <c r="F123" s="98" t="s">
        <v>987</v>
      </c>
      <c r="G123" s="111">
        <v>384</v>
      </c>
      <c r="H123" s="111">
        <v>200</v>
      </c>
      <c r="I123" s="111" t="s">
        <v>240</v>
      </c>
      <c r="J123" s="98" t="s">
        <v>988</v>
      </c>
      <c r="K123" s="106" t="s">
        <v>989</v>
      </c>
      <c r="L123" s="98" t="s">
        <v>990</v>
      </c>
      <c r="M123" s="211" t="s">
        <v>221</v>
      </c>
    </row>
    <row r="124" spans="1:13" s="236" customFormat="1" ht="30.75" customHeight="1">
      <c r="A124" s="129">
        <v>19</v>
      </c>
      <c r="B124" s="120" t="s">
        <v>222</v>
      </c>
      <c r="C124" s="120" t="s">
        <v>805</v>
      </c>
      <c r="D124" s="122" t="s">
        <v>244</v>
      </c>
      <c r="E124" s="122" t="s">
        <v>1055</v>
      </c>
      <c r="F124" s="113" t="s">
        <v>987</v>
      </c>
      <c r="G124" s="118">
        <v>743</v>
      </c>
      <c r="H124" s="118">
        <v>150</v>
      </c>
      <c r="I124" s="118" t="s">
        <v>240</v>
      </c>
      <c r="J124" s="113" t="s">
        <v>988</v>
      </c>
      <c r="K124" s="119" t="s">
        <v>989</v>
      </c>
      <c r="L124" s="113" t="s">
        <v>990</v>
      </c>
      <c r="M124" s="114" t="s">
        <v>1053</v>
      </c>
    </row>
    <row r="125" spans="1:13" s="236" customFormat="1" ht="30.75" customHeight="1">
      <c r="A125" s="103">
        <v>101</v>
      </c>
      <c r="B125" s="108" t="s">
        <v>805</v>
      </c>
      <c r="C125" s="108" t="s">
        <v>1036</v>
      </c>
      <c r="D125" s="109" t="s">
        <v>228</v>
      </c>
      <c r="E125" s="109" t="s">
        <v>1056</v>
      </c>
      <c r="F125" s="98" t="s">
        <v>987</v>
      </c>
      <c r="G125" s="111">
        <v>876</v>
      </c>
      <c r="H125" s="111">
        <v>40</v>
      </c>
      <c r="I125" s="111" t="s">
        <v>217</v>
      </c>
      <c r="J125" s="98" t="s">
        <v>218</v>
      </c>
      <c r="K125" s="106" t="s">
        <v>989</v>
      </c>
      <c r="L125" s="98" t="s">
        <v>990</v>
      </c>
      <c r="M125" s="211" t="s">
        <v>221</v>
      </c>
    </row>
    <row r="126" spans="1:13" s="236" customFormat="1" ht="30.75" customHeight="1">
      <c r="A126" s="129">
        <v>105</v>
      </c>
      <c r="B126" s="120" t="s">
        <v>805</v>
      </c>
      <c r="C126" s="120" t="s">
        <v>805</v>
      </c>
      <c r="D126" s="122" t="s">
        <v>1057</v>
      </c>
      <c r="E126" s="122" t="s">
        <v>1058</v>
      </c>
      <c r="F126" s="113" t="s">
        <v>987</v>
      </c>
      <c r="G126" s="118">
        <v>1600</v>
      </c>
      <c r="H126" s="118">
        <v>100</v>
      </c>
      <c r="I126" s="118" t="s">
        <v>240</v>
      </c>
      <c r="J126" s="113" t="s">
        <v>988</v>
      </c>
      <c r="K126" s="119" t="s">
        <v>989</v>
      </c>
      <c r="L126" s="113" t="s">
        <v>990</v>
      </c>
      <c r="M126" s="114" t="s">
        <v>1059</v>
      </c>
    </row>
    <row r="127" spans="1:13" s="236" customFormat="1" ht="30.75" customHeight="1">
      <c r="A127" s="129">
        <v>106</v>
      </c>
      <c r="B127" s="120" t="s">
        <v>805</v>
      </c>
      <c r="C127" s="120" t="s">
        <v>805</v>
      </c>
      <c r="D127" s="122" t="s">
        <v>1057</v>
      </c>
      <c r="E127" s="122" t="s">
        <v>1060</v>
      </c>
      <c r="F127" s="113" t="s">
        <v>987</v>
      </c>
      <c r="G127" s="118">
        <v>2863</v>
      </c>
      <c r="H127" s="118">
        <v>100</v>
      </c>
      <c r="I127" s="118" t="s">
        <v>240</v>
      </c>
      <c r="J127" s="113" t="s">
        <v>988</v>
      </c>
      <c r="K127" s="119" t="s">
        <v>989</v>
      </c>
      <c r="L127" s="113" t="s">
        <v>990</v>
      </c>
      <c r="M127" s="114" t="s">
        <v>1061</v>
      </c>
    </row>
    <row r="128" spans="1:13" s="236" customFormat="1" ht="30.75" customHeight="1">
      <c r="A128" s="129">
        <v>107</v>
      </c>
      <c r="B128" s="120" t="s">
        <v>805</v>
      </c>
      <c r="C128" s="120" t="s">
        <v>805</v>
      </c>
      <c r="D128" s="122" t="s">
        <v>1057</v>
      </c>
      <c r="E128" s="122" t="s">
        <v>1062</v>
      </c>
      <c r="F128" s="113" t="s">
        <v>987</v>
      </c>
      <c r="G128" s="118">
        <v>2296</v>
      </c>
      <c r="H128" s="118">
        <v>100</v>
      </c>
      <c r="I128" s="118" t="s">
        <v>240</v>
      </c>
      <c r="J128" s="113" t="s">
        <v>988</v>
      </c>
      <c r="K128" s="119" t="s">
        <v>989</v>
      </c>
      <c r="L128" s="113" t="s">
        <v>990</v>
      </c>
      <c r="M128" s="114" t="s">
        <v>1061</v>
      </c>
    </row>
    <row r="129" spans="1:13" s="236" customFormat="1" ht="30.75" customHeight="1">
      <c r="A129" s="129">
        <v>108</v>
      </c>
      <c r="B129" s="120" t="s">
        <v>805</v>
      </c>
      <c r="C129" s="120" t="s">
        <v>805</v>
      </c>
      <c r="D129" s="122" t="s">
        <v>1057</v>
      </c>
      <c r="E129" s="122" t="s">
        <v>1063</v>
      </c>
      <c r="F129" s="113" t="s">
        <v>987</v>
      </c>
      <c r="G129" s="118">
        <v>1963</v>
      </c>
      <c r="H129" s="118">
        <v>100</v>
      </c>
      <c r="I129" s="118" t="s">
        <v>240</v>
      </c>
      <c r="J129" s="113" t="s">
        <v>988</v>
      </c>
      <c r="K129" s="119" t="s">
        <v>989</v>
      </c>
      <c r="L129" s="113" t="s">
        <v>990</v>
      </c>
      <c r="M129" s="114" t="s">
        <v>1061</v>
      </c>
    </row>
    <row r="130" spans="1:13" s="236" customFormat="1" ht="30.75" customHeight="1">
      <c r="A130" s="129">
        <v>109</v>
      </c>
      <c r="B130" s="120" t="s">
        <v>805</v>
      </c>
      <c r="C130" s="120" t="s">
        <v>805</v>
      </c>
      <c r="D130" s="122" t="s">
        <v>1057</v>
      </c>
      <c r="E130" s="122" t="s">
        <v>1064</v>
      </c>
      <c r="F130" s="113" t="s">
        <v>987</v>
      </c>
      <c r="G130" s="118">
        <v>1151</v>
      </c>
      <c r="H130" s="118">
        <v>100</v>
      </c>
      <c r="I130" s="118" t="s">
        <v>240</v>
      </c>
      <c r="J130" s="113" t="s">
        <v>988</v>
      </c>
      <c r="K130" s="119" t="s">
        <v>989</v>
      </c>
      <c r="L130" s="113" t="s">
        <v>990</v>
      </c>
      <c r="M130" s="114" t="s">
        <v>1061</v>
      </c>
    </row>
    <row r="131" spans="1:13" s="236" customFormat="1" ht="30.75" customHeight="1">
      <c r="A131" s="129">
        <v>110</v>
      </c>
      <c r="B131" s="120" t="s">
        <v>805</v>
      </c>
      <c r="C131" s="120" t="s">
        <v>805</v>
      </c>
      <c r="D131" s="122" t="s">
        <v>1057</v>
      </c>
      <c r="E131" s="122" t="s">
        <v>1065</v>
      </c>
      <c r="F131" s="113" t="s">
        <v>987</v>
      </c>
      <c r="G131" s="118">
        <v>500</v>
      </c>
      <c r="H131" s="118">
        <v>500</v>
      </c>
      <c r="I131" s="118" t="s">
        <v>975</v>
      </c>
      <c r="J131" s="113" t="s">
        <v>988</v>
      </c>
      <c r="K131" s="119" t="s">
        <v>989</v>
      </c>
      <c r="L131" s="113" t="s">
        <v>990</v>
      </c>
      <c r="M131" s="114" t="s">
        <v>1066</v>
      </c>
    </row>
    <row r="132" spans="1:13" s="236" customFormat="1" ht="30.75" customHeight="1">
      <c r="A132" s="129">
        <v>111</v>
      </c>
      <c r="B132" s="120" t="s">
        <v>805</v>
      </c>
      <c r="C132" s="120" t="s">
        <v>805</v>
      </c>
      <c r="D132" s="122" t="s">
        <v>260</v>
      </c>
      <c r="E132" s="122" t="s">
        <v>1067</v>
      </c>
      <c r="F132" s="113" t="s">
        <v>987</v>
      </c>
      <c r="G132" s="118">
        <v>3465</v>
      </c>
      <c r="H132" s="118">
        <v>346.5</v>
      </c>
      <c r="I132" s="118" t="s">
        <v>240</v>
      </c>
      <c r="J132" s="113" t="s">
        <v>988</v>
      </c>
      <c r="K132" s="119" t="s">
        <v>989</v>
      </c>
      <c r="L132" s="113" t="s">
        <v>990</v>
      </c>
      <c r="M132" s="114" t="s">
        <v>1068</v>
      </c>
    </row>
    <row r="133" spans="1:13" s="236" customFormat="1" ht="30.75" customHeight="1">
      <c r="A133" s="129">
        <v>112</v>
      </c>
      <c r="B133" s="120" t="s">
        <v>805</v>
      </c>
      <c r="C133" s="120" t="s">
        <v>805</v>
      </c>
      <c r="D133" s="122" t="s">
        <v>260</v>
      </c>
      <c r="E133" s="122" t="s">
        <v>1069</v>
      </c>
      <c r="F133" s="113" t="s">
        <v>987</v>
      </c>
      <c r="G133" s="118">
        <v>13919</v>
      </c>
      <c r="H133" s="118">
        <v>1391.819</v>
      </c>
      <c r="I133" s="118" t="s">
        <v>240</v>
      </c>
      <c r="J133" s="113" t="s">
        <v>988</v>
      </c>
      <c r="K133" s="119" t="s">
        <v>989</v>
      </c>
      <c r="L133" s="113" t="s">
        <v>990</v>
      </c>
      <c r="M133" s="114" t="s">
        <v>1070</v>
      </c>
    </row>
    <row r="134" spans="1:13" s="236" customFormat="1" ht="30.75" customHeight="1">
      <c r="A134" s="129">
        <v>113</v>
      </c>
      <c r="B134" s="120" t="s">
        <v>805</v>
      </c>
      <c r="C134" s="120" t="s">
        <v>805</v>
      </c>
      <c r="D134" s="122" t="s">
        <v>260</v>
      </c>
      <c r="E134" s="122" t="s">
        <v>1071</v>
      </c>
      <c r="F134" s="113" t="s">
        <v>987</v>
      </c>
      <c r="G134" s="118">
        <v>11420</v>
      </c>
      <c r="H134" s="118">
        <v>1141.97</v>
      </c>
      <c r="I134" s="118" t="s">
        <v>240</v>
      </c>
      <c r="J134" s="113" t="s">
        <v>988</v>
      </c>
      <c r="K134" s="119" t="s">
        <v>989</v>
      </c>
      <c r="L134" s="113" t="s">
        <v>990</v>
      </c>
      <c r="M134" s="114" t="s">
        <v>1072</v>
      </c>
    </row>
    <row r="135" spans="1:13" s="236" customFormat="1" ht="30.75" customHeight="1">
      <c r="A135" s="129">
        <v>114</v>
      </c>
      <c r="B135" s="120" t="s">
        <v>805</v>
      </c>
      <c r="C135" s="120" t="s">
        <v>805</v>
      </c>
      <c r="D135" s="122" t="s">
        <v>260</v>
      </c>
      <c r="E135" s="122" t="s">
        <v>1073</v>
      </c>
      <c r="F135" s="113" t="s">
        <v>987</v>
      </c>
      <c r="G135" s="118">
        <v>1322</v>
      </c>
      <c r="H135" s="118">
        <v>132.215</v>
      </c>
      <c r="I135" s="118" t="s">
        <v>240</v>
      </c>
      <c r="J135" s="113" t="s">
        <v>988</v>
      </c>
      <c r="K135" s="119" t="s">
        <v>989</v>
      </c>
      <c r="L135" s="113" t="s">
        <v>990</v>
      </c>
      <c r="M135" s="114" t="s">
        <v>1070</v>
      </c>
    </row>
    <row r="136" spans="1:13" s="236" customFormat="1" ht="30.75" customHeight="1">
      <c r="A136" s="129">
        <v>115</v>
      </c>
      <c r="B136" s="120" t="s">
        <v>805</v>
      </c>
      <c r="C136" s="120" t="s">
        <v>805</v>
      </c>
      <c r="D136" s="122" t="s">
        <v>260</v>
      </c>
      <c r="E136" s="122" t="s">
        <v>1074</v>
      </c>
      <c r="F136" s="113" t="s">
        <v>987</v>
      </c>
      <c r="G136" s="118">
        <v>2394</v>
      </c>
      <c r="H136" s="118">
        <v>239.4</v>
      </c>
      <c r="I136" s="118" t="s">
        <v>240</v>
      </c>
      <c r="J136" s="113" t="s">
        <v>988</v>
      </c>
      <c r="K136" s="119" t="s">
        <v>989</v>
      </c>
      <c r="L136" s="113" t="s">
        <v>990</v>
      </c>
      <c r="M136" s="114" t="s">
        <v>1075</v>
      </c>
    </row>
    <row r="137" spans="1:13" s="236" customFormat="1" ht="30.75" customHeight="1">
      <c r="A137" s="129">
        <v>116</v>
      </c>
      <c r="B137" s="120" t="s">
        <v>805</v>
      </c>
      <c r="C137" s="120" t="s">
        <v>805</v>
      </c>
      <c r="D137" s="122" t="s">
        <v>260</v>
      </c>
      <c r="E137" s="122" t="s">
        <v>1076</v>
      </c>
      <c r="F137" s="113" t="s">
        <v>987</v>
      </c>
      <c r="G137" s="118">
        <v>2168</v>
      </c>
      <c r="H137" s="118">
        <v>450</v>
      </c>
      <c r="I137" s="118" t="s">
        <v>240</v>
      </c>
      <c r="J137" s="113" t="s">
        <v>988</v>
      </c>
      <c r="K137" s="119" t="s">
        <v>989</v>
      </c>
      <c r="L137" s="113" t="s">
        <v>990</v>
      </c>
      <c r="M137" s="114" t="s">
        <v>1077</v>
      </c>
    </row>
    <row r="138" spans="1:13" s="236" customFormat="1" ht="30.75" customHeight="1">
      <c r="A138" s="129">
        <v>117</v>
      </c>
      <c r="B138" s="120" t="s">
        <v>805</v>
      </c>
      <c r="C138" s="120" t="s">
        <v>805</v>
      </c>
      <c r="D138" s="122" t="s">
        <v>260</v>
      </c>
      <c r="E138" s="122" t="s">
        <v>1078</v>
      </c>
      <c r="F138" s="113" t="s">
        <v>987</v>
      </c>
      <c r="G138" s="118">
        <v>1023</v>
      </c>
      <c r="H138" s="118">
        <v>102.2922</v>
      </c>
      <c r="I138" s="118" t="s">
        <v>240</v>
      </c>
      <c r="J138" s="113" t="s">
        <v>988</v>
      </c>
      <c r="K138" s="119" t="s">
        <v>989</v>
      </c>
      <c r="L138" s="113" t="s">
        <v>990</v>
      </c>
      <c r="M138" s="114" t="s">
        <v>1079</v>
      </c>
    </row>
    <row r="139" spans="1:13" s="236" customFormat="1" ht="30.75" customHeight="1">
      <c r="A139" s="103">
        <v>118</v>
      </c>
      <c r="B139" s="108" t="s">
        <v>805</v>
      </c>
      <c r="C139" s="108" t="s">
        <v>805</v>
      </c>
      <c r="D139" s="109" t="s">
        <v>260</v>
      </c>
      <c r="E139" s="109" t="s">
        <v>1080</v>
      </c>
      <c r="F139" s="98" t="s">
        <v>987</v>
      </c>
      <c r="G139" s="111">
        <v>1339</v>
      </c>
      <c r="H139" s="111">
        <v>133.8862</v>
      </c>
      <c r="I139" s="111" t="s">
        <v>240</v>
      </c>
      <c r="J139" s="98" t="s">
        <v>988</v>
      </c>
      <c r="K139" s="106" t="s">
        <v>989</v>
      </c>
      <c r="L139" s="98" t="s">
        <v>990</v>
      </c>
      <c r="M139" s="211" t="s">
        <v>221</v>
      </c>
    </row>
    <row r="140" spans="1:13" s="236" customFormat="1" ht="30.75" customHeight="1">
      <c r="A140" s="129">
        <v>119</v>
      </c>
      <c r="B140" s="120" t="s">
        <v>805</v>
      </c>
      <c r="C140" s="120" t="s">
        <v>805</v>
      </c>
      <c r="D140" s="122" t="s">
        <v>260</v>
      </c>
      <c r="E140" s="122" t="s">
        <v>1081</v>
      </c>
      <c r="F140" s="113" t="s">
        <v>987</v>
      </c>
      <c r="G140" s="118">
        <v>2963</v>
      </c>
      <c r="H140" s="118">
        <v>296</v>
      </c>
      <c r="I140" s="118" t="s">
        <v>240</v>
      </c>
      <c r="J140" s="113" t="s">
        <v>988</v>
      </c>
      <c r="K140" s="119" t="s">
        <v>989</v>
      </c>
      <c r="L140" s="113" t="s">
        <v>990</v>
      </c>
      <c r="M140" s="114" t="s">
        <v>1061</v>
      </c>
    </row>
    <row r="141" spans="1:13" s="236" customFormat="1" ht="30.75" customHeight="1">
      <c r="A141" s="129">
        <v>120</v>
      </c>
      <c r="B141" s="120" t="s">
        <v>805</v>
      </c>
      <c r="C141" s="120" t="s">
        <v>805</v>
      </c>
      <c r="D141" s="122" t="s">
        <v>260</v>
      </c>
      <c r="E141" s="122" t="s">
        <v>1082</v>
      </c>
      <c r="F141" s="113" t="s">
        <v>987</v>
      </c>
      <c r="G141" s="118">
        <v>283</v>
      </c>
      <c r="H141" s="118">
        <v>28.2789</v>
      </c>
      <c r="I141" s="118" t="s">
        <v>240</v>
      </c>
      <c r="J141" s="113" t="s">
        <v>988</v>
      </c>
      <c r="K141" s="119" t="s">
        <v>989</v>
      </c>
      <c r="L141" s="113" t="s">
        <v>990</v>
      </c>
      <c r="M141" s="114" t="s">
        <v>1083</v>
      </c>
    </row>
    <row r="142" spans="1:13" s="236" customFormat="1" ht="30.75" customHeight="1">
      <c r="A142" s="129">
        <v>121</v>
      </c>
      <c r="B142" s="120" t="s">
        <v>805</v>
      </c>
      <c r="C142" s="120" t="s">
        <v>805</v>
      </c>
      <c r="D142" s="122" t="s">
        <v>260</v>
      </c>
      <c r="E142" s="237" t="s">
        <v>1153</v>
      </c>
      <c r="F142" s="113" t="s">
        <v>987</v>
      </c>
      <c r="G142" s="118">
        <v>1169</v>
      </c>
      <c r="H142" s="118">
        <v>116.9015</v>
      </c>
      <c r="I142" s="118" t="s">
        <v>240</v>
      </c>
      <c r="J142" s="113" t="s">
        <v>988</v>
      </c>
      <c r="K142" s="119" t="s">
        <v>989</v>
      </c>
      <c r="L142" s="113" t="s">
        <v>990</v>
      </c>
      <c r="M142" s="114" t="s">
        <v>1053</v>
      </c>
    </row>
    <row r="143" spans="1:13" s="236" customFormat="1" ht="30.75" customHeight="1">
      <c r="A143" s="129">
        <v>122</v>
      </c>
      <c r="B143" s="120" t="s">
        <v>805</v>
      </c>
      <c r="C143" s="120" t="s">
        <v>805</v>
      </c>
      <c r="D143" s="122" t="s">
        <v>267</v>
      </c>
      <c r="E143" s="122" t="s">
        <v>1154</v>
      </c>
      <c r="F143" s="113" t="s">
        <v>987</v>
      </c>
      <c r="G143" s="118">
        <f>11940+7576</f>
        <v>19516</v>
      </c>
      <c r="H143" s="118">
        <f>2780+500</f>
        <v>3280</v>
      </c>
      <c r="I143" s="118" t="s">
        <v>240</v>
      </c>
      <c r="J143" s="113" t="s">
        <v>988</v>
      </c>
      <c r="K143" s="119" t="s">
        <v>989</v>
      </c>
      <c r="L143" s="113" t="s">
        <v>990</v>
      </c>
      <c r="M143" s="114" t="s">
        <v>1155</v>
      </c>
    </row>
    <row r="144" spans="1:13" s="236" customFormat="1" ht="30.75" customHeight="1">
      <c r="A144" s="129">
        <v>123</v>
      </c>
      <c r="B144" s="120" t="s">
        <v>805</v>
      </c>
      <c r="C144" s="120" t="s">
        <v>805</v>
      </c>
      <c r="D144" s="122" t="s">
        <v>267</v>
      </c>
      <c r="E144" s="122" t="s">
        <v>1156</v>
      </c>
      <c r="F144" s="113" t="s">
        <v>967</v>
      </c>
      <c r="G144" s="118">
        <v>979</v>
      </c>
      <c r="H144" s="118">
        <v>390</v>
      </c>
      <c r="I144" s="118" t="s">
        <v>240</v>
      </c>
      <c r="J144" s="113" t="s">
        <v>988</v>
      </c>
      <c r="K144" s="119" t="s">
        <v>989</v>
      </c>
      <c r="L144" s="113" t="s">
        <v>990</v>
      </c>
      <c r="M144" s="114" t="s">
        <v>1157</v>
      </c>
    </row>
    <row r="145" spans="1:13" s="236" customFormat="1" ht="30.75" customHeight="1">
      <c r="A145" s="129">
        <v>124</v>
      </c>
      <c r="B145" s="120" t="s">
        <v>805</v>
      </c>
      <c r="C145" s="120" t="s">
        <v>805</v>
      </c>
      <c r="D145" s="122" t="s">
        <v>267</v>
      </c>
      <c r="E145" s="122" t="s">
        <v>1158</v>
      </c>
      <c r="F145" s="113" t="s">
        <v>987</v>
      </c>
      <c r="G145" s="118">
        <f>1288+1288</f>
        <v>2576</v>
      </c>
      <c r="H145" s="118">
        <f>500+100</f>
        <v>600</v>
      </c>
      <c r="I145" s="118" t="s">
        <v>240</v>
      </c>
      <c r="J145" s="113" t="s">
        <v>988</v>
      </c>
      <c r="K145" s="119" t="s">
        <v>989</v>
      </c>
      <c r="L145" s="113" t="s">
        <v>990</v>
      </c>
      <c r="M145" s="114" t="s">
        <v>1155</v>
      </c>
    </row>
    <row r="146" spans="1:13" s="236" customFormat="1" ht="30.75" customHeight="1">
      <c r="A146" s="129">
        <v>125</v>
      </c>
      <c r="B146" s="120" t="s">
        <v>805</v>
      </c>
      <c r="C146" s="120" t="s">
        <v>805</v>
      </c>
      <c r="D146" s="122" t="s">
        <v>267</v>
      </c>
      <c r="E146" s="122" t="s">
        <v>1159</v>
      </c>
      <c r="F146" s="113" t="s">
        <v>987</v>
      </c>
      <c r="G146" s="118">
        <f>1301+623</f>
        <v>1924</v>
      </c>
      <c r="H146" s="118">
        <f>300+50</f>
        <v>350</v>
      </c>
      <c r="I146" s="118" t="s">
        <v>240</v>
      </c>
      <c r="J146" s="113" t="s">
        <v>988</v>
      </c>
      <c r="K146" s="119" t="s">
        <v>989</v>
      </c>
      <c r="L146" s="113" t="s">
        <v>990</v>
      </c>
      <c r="M146" s="114" t="s">
        <v>1160</v>
      </c>
    </row>
    <row r="147" spans="1:13" s="236" customFormat="1" ht="30.75" customHeight="1">
      <c r="A147" s="129">
        <v>126</v>
      </c>
      <c r="B147" s="120" t="s">
        <v>805</v>
      </c>
      <c r="C147" s="120" t="s">
        <v>805</v>
      </c>
      <c r="D147" s="122" t="s">
        <v>267</v>
      </c>
      <c r="E147" s="122" t="s">
        <v>1161</v>
      </c>
      <c r="F147" s="113" t="s">
        <v>987</v>
      </c>
      <c r="G147" s="118">
        <f>3014+3014</f>
        <v>6028</v>
      </c>
      <c r="H147" s="118">
        <f>500+500</f>
        <v>1000</v>
      </c>
      <c r="I147" s="118" t="s">
        <v>240</v>
      </c>
      <c r="J147" s="113" t="s">
        <v>988</v>
      </c>
      <c r="K147" s="119" t="s">
        <v>989</v>
      </c>
      <c r="L147" s="113" t="s">
        <v>990</v>
      </c>
      <c r="M147" s="114" t="s">
        <v>1162</v>
      </c>
    </row>
    <row r="148" spans="1:13" s="236" customFormat="1" ht="30.75" customHeight="1">
      <c r="A148" s="129">
        <v>127</v>
      </c>
      <c r="B148" s="120" t="s">
        <v>805</v>
      </c>
      <c r="C148" s="120" t="s">
        <v>805</v>
      </c>
      <c r="D148" s="122" t="s">
        <v>267</v>
      </c>
      <c r="E148" s="122" t="s">
        <v>1163</v>
      </c>
      <c r="F148" s="113" t="s">
        <v>987</v>
      </c>
      <c r="G148" s="118">
        <f>434+183</f>
        <v>617</v>
      </c>
      <c r="H148" s="118">
        <f>80+37</f>
        <v>117</v>
      </c>
      <c r="I148" s="118" t="s">
        <v>240</v>
      </c>
      <c r="J148" s="113" t="s">
        <v>988</v>
      </c>
      <c r="K148" s="119" t="s">
        <v>989</v>
      </c>
      <c r="L148" s="113" t="s">
        <v>990</v>
      </c>
      <c r="M148" s="114" t="s">
        <v>1164</v>
      </c>
    </row>
    <row r="149" spans="1:13" s="236" customFormat="1" ht="30.75" customHeight="1">
      <c r="A149" s="103">
        <v>128</v>
      </c>
      <c r="B149" s="108" t="s">
        <v>805</v>
      </c>
      <c r="C149" s="108" t="s">
        <v>805</v>
      </c>
      <c r="D149" s="109" t="s">
        <v>267</v>
      </c>
      <c r="E149" s="109" t="s">
        <v>1165</v>
      </c>
      <c r="F149" s="98" t="s">
        <v>987</v>
      </c>
      <c r="G149" s="111">
        <f>1352+573</f>
        <v>1925</v>
      </c>
      <c r="H149" s="111">
        <f>250+50</f>
        <v>300</v>
      </c>
      <c r="I149" s="111" t="s">
        <v>240</v>
      </c>
      <c r="J149" s="98" t="s">
        <v>988</v>
      </c>
      <c r="K149" s="106" t="s">
        <v>989</v>
      </c>
      <c r="L149" s="98" t="s">
        <v>990</v>
      </c>
      <c r="M149" s="211" t="s">
        <v>221</v>
      </c>
    </row>
    <row r="150" spans="1:13" s="236" customFormat="1" ht="30.75" customHeight="1">
      <c r="A150" s="129">
        <v>130</v>
      </c>
      <c r="B150" s="120" t="s">
        <v>805</v>
      </c>
      <c r="C150" s="120" t="s">
        <v>805</v>
      </c>
      <c r="D150" s="122" t="s">
        <v>267</v>
      </c>
      <c r="E150" s="122" t="s">
        <v>1166</v>
      </c>
      <c r="F150" s="113" t="s">
        <v>987</v>
      </c>
      <c r="G150" s="118">
        <f>236+236</f>
        <v>472</v>
      </c>
      <c r="H150" s="118">
        <f>50+50</f>
        <v>100</v>
      </c>
      <c r="I150" s="118" t="s">
        <v>240</v>
      </c>
      <c r="J150" s="113" t="s">
        <v>988</v>
      </c>
      <c r="K150" s="119" t="s">
        <v>989</v>
      </c>
      <c r="L150" s="113" t="s">
        <v>990</v>
      </c>
      <c r="M150" s="114" t="s">
        <v>1167</v>
      </c>
    </row>
    <row r="151" spans="1:13" s="236" customFormat="1" ht="30.75" customHeight="1">
      <c r="A151" s="129">
        <v>131</v>
      </c>
      <c r="B151" s="120" t="s">
        <v>805</v>
      </c>
      <c r="C151" s="120" t="s">
        <v>805</v>
      </c>
      <c r="D151" s="122" t="s">
        <v>267</v>
      </c>
      <c r="E151" s="122" t="s">
        <v>1168</v>
      </c>
      <c r="F151" s="113" t="s">
        <v>987</v>
      </c>
      <c r="G151" s="118">
        <v>150</v>
      </c>
      <c r="H151" s="118">
        <v>43</v>
      </c>
      <c r="I151" s="118" t="s">
        <v>240</v>
      </c>
      <c r="J151" s="113" t="s">
        <v>988</v>
      </c>
      <c r="K151" s="119" t="s">
        <v>989</v>
      </c>
      <c r="L151" s="113" t="s">
        <v>990</v>
      </c>
      <c r="M151" s="114" t="s">
        <v>1169</v>
      </c>
    </row>
    <row r="152" spans="1:13" s="236" customFormat="1" ht="30.75" customHeight="1">
      <c r="A152" s="129">
        <v>132</v>
      </c>
      <c r="B152" s="120" t="s">
        <v>805</v>
      </c>
      <c r="C152" s="120" t="s">
        <v>805</v>
      </c>
      <c r="D152" s="122" t="s">
        <v>267</v>
      </c>
      <c r="E152" s="122" t="s">
        <v>1170</v>
      </c>
      <c r="F152" s="113" t="s">
        <v>987</v>
      </c>
      <c r="G152" s="118">
        <v>3365</v>
      </c>
      <c r="H152" s="118">
        <v>2300</v>
      </c>
      <c r="I152" s="118" t="s">
        <v>240</v>
      </c>
      <c r="J152" s="113" t="s">
        <v>988</v>
      </c>
      <c r="K152" s="119" t="s">
        <v>989</v>
      </c>
      <c r="L152" s="113" t="s">
        <v>990</v>
      </c>
      <c r="M152" s="114" t="s">
        <v>1171</v>
      </c>
    </row>
    <row r="153" spans="1:13" s="236" customFormat="1" ht="30.75" customHeight="1">
      <c r="A153" s="129">
        <v>133</v>
      </c>
      <c r="B153" s="120" t="s">
        <v>805</v>
      </c>
      <c r="C153" s="120" t="s">
        <v>805</v>
      </c>
      <c r="D153" s="122" t="s">
        <v>267</v>
      </c>
      <c r="E153" s="122" t="s">
        <v>1172</v>
      </c>
      <c r="F153" s="113" t="s">
        <v>967</v>
      </c>
      <c r="G153" s="118">
        <v>430</v>
      </c>
      <c r="H153" s="118">
        <v>200</v>
      </c>
      <c r="I153" s="118" t="s">
        <v>240</v>
      </c>
      <c r="J153" s="113" t="s">
        <v>988</v>
      </c>
      <c r="K153" s="119" t="s">
        <v>989</v>
      </c>
      <c r="L153" s="113" t="s">
        <v>990</v>
      </c>
      <c r="M153" s="114" t="s">
        <v>1173</v>
      </c>
    </row>
    <row r="154" spans="1:13" s="236" customFormat="1" ht="30.75" customHeight="1">
      <c r="A154" s="129">
        <v>134</v>
      </c>
      <c r="B154" s="120" t="s">
        <v>805</v>
      </c>
      <c r="C154" s="120" t="s">
        <v>805</v>
      </c>
      <c r="D154" s="122" t="s">
        <v>267</v>
      </c>
      <c r="E154" s="122" t="s">
        <v>1174</v>
      </c>
      <c r="F154" s="113" t="s">
        <v>987</v>
      </c>
      <c r="G154" s="118">
        <v>832</v>
      </c>
      <c r="H154" s="118">
        <v>500</v>
      </c>
      <c r="I154" s="118" t="s">
        <v>240</v>
      </c>
      <c r="J154" s="113" t="s">
        <v>988</v>
      </c>
      <c r="K154" s="119" t="s">
        <v>989</v>
      </c>
      <c r="L154" s="113" t="s">
        <v>990</v>
      </c>
      <c r="M154" s="114" t="s">
        <v>1175</v>
      </c>
    </row>
    <row r="155" spans="1:13" s="236" customFormat="1" ht="30.75" customHeight="1">
      <c r="A155" s="129">
        <v>136</v>
      </c>
      <c r="B155" s="133" t="s">
        <v>805</v>
      </c>
      <c r="C155" s="133" t="s">
        <v>805</v>
      </c>
      <c r="D155" s="122" t="s">
        <v>204</v>
      </c>
      <c r="E155" s="122" t="s">
        <v>1176</v>
      </c>
      <c r="F155" s="113" t="s">
        <v>996</v>
      </c>
      <c r="G155" s="127">
        <v>6378</v>
      </c>
      <c r="H155" s="127">
        <v>1426</v>
      </c>
      <c r="I155" s="127" t="s">
        <v>175</v>
      </c>
      <c r="J155" s="134" t="s">
        <v>176</v>
      </c>
      <c r="K155" s="113" t="s">
        <v>999</v>
      </c>
      <c r="L155" s="113" t="s">
        <v>1000</v>
      </c>
      <c r="M155" s="114" t="s">
        <v>1177</v>
      </c>
    </row>
    <row r="156" spans="1:13" s="236" customFormat="1" ht="30.75" customHeight="1">
      <c r="A156" s="103">
        <v>138</v>
      </c>
      <c r="B156" s="108" t="s">
        <v>805</v>
      </c>
      <c r="C156" s="108" t="s">
        <v>805</v>
      </c>
      <c r="D156" s="109" t="s">
        <v>214</v>
      </c>
      <c r="E156" s="99" t="s">
        <v>1178</v>
      </c>
      <c r="F156" s="98" t="s">
        <v>987</v>
      </c>
      <c r="G156" s="111">
        <v>1986</v>
      </c>
      <c r="H156" s="111">
        <v>512</v>
      </c>
      <c r="I156" s="111" t="s">
        <v>217</v>
      </c>
      <c r="J156" s="98" t="s">
        <v>969</v>
      </c>
      <c r="K156" s="106" t="s">
        <v>999</v>
      </c>
      <c r="L156" s="98" t="s">
        <v>1000</v>
      </c>
      <c r="M156" s="211" t="s">
        <v>221</v>
      </c>
    </row>
    <row r="157" spans="1:13" s="236" customFormat="1" ht="30.75" customHeight="1">
      <c r="A157" s="129">
        <v>140</v>
      </c>
      <c r="B157" s="120" t="s">
        <v>805</v>
      </c>
      <c r="C157" s="120" t="s">
        <v>805</v>
      </c>
      <c r="D157" s="122" t="s">
        <v>214</v>
      </c>
      <c r="E157" s="114" t="s">
        <v>1179</v>
      </c>
      <c r="F157" s="113" t="s">
        <v>987</v>
      </c>
      <c r="G157" s="118">
        <v>962</v>
      </c>
      <c r="H157" s="118">
        <v>246</v>
      </c>
      <c r="I157" s="118" t="s">
        <v>217</v>
      </c>
      <c r="J157" s="113" t="s">
        <v>969</v>
      </c>
      <c r="K157" s="119" t="s">
        <v>999</v>
      </c>
      <c r="L157" s="113" t="s">
        <v>1000</v>
      </c>
      <c r="M157" s="114" t="s">
        <v>1180</v>
      </c>
    </row>
    <row r="158" spans="1:13" s="236" customFormat="1" ht="30.75" customHeight="1">
      <c r="A158" s="129">
        <v>141</v>
      </c>
      <c r="B158" s="120" t="s">
        <v>805</v>
      </c>
      <c r="C158" s="120" t="s">
        <v>805</v>
      </c>
      <c r="D158" s="122" t="s">
        <v>214</v>
      </c>
      <c r="E158" s="114" t="s">
        <v>1181</v>
      </c>
      <c r="F158" s="113" t="s">
        <v>179</v>
      </c>
      <c r="G158" s="118">
        <v>1214</v>
      </c>
      <c r="H158" s="118">
        <v>481</v>
      </c>
      <c r="I158" s="118" t="s">
        <v>217</v>
      </c>
      <c r="J158" s="113" t="s">
        <v>969</v>
      </c>
      <c r="K158" s="119" t="s">
        <v>999</v>
      </c>
      <c r="L158" s="113" t="s">
        <v>1000</v>
      </c>
      <c r="M158" s="114" t="s">
        <v>1182</v>
      </c>
    </row>
    <row r="159" spans="1:13" s="236" customFormat="1" ht="30.75" customHeight="1">
      <c r="A159" s="129">
        <v>142</v>
      </c>
      <c r="B159" s="119" t="s">
        <v>805</v>
      </c>
      <c r="C159" s="119" t="s">
        <v>805</v>
      </c>
      <c r="D159" s="122" t="s">
        <v>214</v>
      </c>
      <c r="E159" s="122" t="s">
        <v>1183</v>
      </c>
      <c r="F159" s="113" t="s">
        <v>179</v>
      </c>
      <c r="G159" s="118">
        <v>507</v>
      </c>
      <c r="H159" s="127">
        <v>50</v>
      </c>
      <c r="I159" s="118" t="s">
        <v>1038</v>
      </c>
      <c r="J159" s="113" t="s">
        <v>230</v>
      </c>
      <c r="K159" s="119" t="s">
        <v>219</v>
      </c>
      <c r="L159" s="113" t="s">
        <v>1000</v>
      </c>
      <c r="M159" s="114" t="s">
        <v>1184</v>
      </c>
    </row>
    <row r="160" spans="1:13" s="236" customFormat="1" ht="30.75" customHeight="1">
      <c r="A160" s="103">
        <v>143</v>
      </c>
      <c r="B160" s="106" t="s">
        <v>805</v>
      </c>
      <c r="C160" s="106" t="s">
        <v>805</v>
      </c>
      <c r="D160" s="109" t="s">
        <v>1185</v>
      </c>
      <c r="E160" s="109" t="s">
        <v>1186</v>
      </c>
      <c r="F160" s="106" t="s">
        <v>179</v>
      </c>
      <c r="G160" s="111">
        <v>119</v>
      </c>
      <c r="H160" s="111">
        <v>119</v>
      </c>
      <c r="I160" s="106" t="s">
        <v>997</v>
      </c>
      <c r="J160" s="182" t="s">
        <v>1187</v>
      </c>
      <c r="K160" s="106" t="s">
        <v>219</v>
      </c>
      <c r="L160" s="98" t="s">
        <v>1000</v>
      </c>
      <c r="M160" s="211" t="s">
        <v>221</v>
      </c>
    </row>
    <row r="161" spans="1:13" s="236" customFormat="1" ht="30.75" customHeight="1">
      <c r="A161" s="103">
        <v>144</v>
      </c>
      <c r="B161" s="106" t="s">
        <v>805</v>
      </c>
      <c r="C161" s="106" t="s">
        <v>805</v>
      </c>
      <c r="D161" s="109" t="s">
        <v>1185</v>
      </c>
      <c r="E161" s="109" t="s">
        <v>1336</v>
      </c>
      <c r="F161" s="106" t="s">
        <v>179</v>
      </c>
      <c r="G161" s="160">
        <v>94</v>
      </c>
      <c r="H161" s="160">
        <v>94</v>
      </c>
      <c r="I161" s="106" t="s">
        <v>997</v>
      </c>
      <c r="J161" s="182" t="s">
        <v>1187</v>
      </c>
      <c r="K161" s="106" t="s">
        <v>219</v>
      </c>
      <c r="L161" s="98" t="s">
        <v>1000</v>
      </c>
      <c r="M161" s="211" t="s">
        <v>221</v>
      </c>
    </row>
    <row r="162" spans="1:13" s="236" customFormat="1" ht="30.75" customHeight="1">
      <c r="A162" s="103">
        <v>145</v>
      </c>
      <c r="B162" s="106" t="s">
        <v>805</v>
      </c>
      <c r="C162" s="106" t="s">
        <v>805</v>
      </c>
      <c r="D162" s="109" t="s">
        <v>1185</v>
      </c>
      <c r="E162" s="109" t="s">
        <v>1337</v>
      </c>
      <c r="F162" s="106" t="s">
        <v>179</v>
      </c>
      <c r="G162" s="160">
        <v>59</v>
      </c>
      <c r="H162" s="160">
        <v>59</v>
      </c>
      <c r="I162" s="106" t="s">
        <v>997</v>
      </c>
      <c r="J162" s="182" t="s">
        <v>1187</v>
      </c>
      <c r="K162" s="106" t="s">
        <v>219</v>
      </c>
      <c r="L162" s="98" t="s">
        <v>1000</v>
      </c>
      <c r="M162" s="211" t="s">
        <v>221</v>
      </c>
    </row>
    <row r="163" spans="1:13" s="236" customFormat="1" ht="30.75" customHeight="1">
      <c r="A163" s="103">
        <v>146</v>
      </c>
      <c r="B163" s="106" t="s">
        <v>805</v>
      </c>
      <c r="C163" s="106" t="s">
        <v>805</v>
      </c>
      <c r="D163" s="109" t="s">
        <v>1185</v>
      </c>
      <c r="E163" s="109" t="s">
        <v>1338</v>
      </c>
      <c r="F163" s="106" t="s">
        <v>996</v>
      </c>
      <c r="G163" s="160">
        <v>530</v>
      </c>
      <c r="H163" s="160">
        <v>530</v>
      </c>
      <c r="I163" s="106" t="s">
        <v>997</v>
      </c>
      <c r="J163" s="182" t="s">
        <v>1187</v>
      </c>
      <c r="K163" s="106" t="s">
        <v>219</v>
      </c>
      <c r="L163" s="98" t="s">
        <v>1000</v>
      </c>
      <c r="M163" s="211" t="s">
        <v>221</v>
      </c>
    </row>
    <row r="164" spans="1:13" s="236" customFormat="1" ht="30.75" customHeight="1">
      <c r="A164" s="103">
        <v>147</v>
      </c>
      <c r="B164" s="106" t="s">
        <v>805</v>
      </c>
      <c r="C164" s="106" t="s">
        <v>805</v>
      </c>
      <c r="D164" s="109" t="s">
        <v>1185</v>
      </c>
      <c r="E164" s="109" t="s">
        <v>1339</v>
      </c>
      <c r="F164" s="106" t="s">
        <v>799</v>
      </c>
      <c r="G164" s="160">
        <v>155</v>
      </c>
      <c r="H164" s="160">
        <v>155</v>
      </c>
      <c r="I164" s="106" t="s">
        <v>997</v>
      </c>
      <c r="J164" s="182" t="s">
        <v>1187</v>
      </c>
      <c r="K164" s="106" t="s">
        <v>219</v>
      </c>
      <c r="L164" s="98" t="s">
        <v>1000</v>
      </c>
      <c r="M164" s="211" t="s">
        <v>221</v>
      </c>
    </row>
    <row r="165" spans="1:13" s="236" customFormat="1" ht="30.75" customHeight="1">
      <c r="A165" s="103">
        <v>155</v>
      </c>
      <c r="B165" s="106" t="s">
        <v>805</v>
      </c>
      <c r="C165" s="106" t="s">
        <v>805</v>
      </c>
      <c r="D165" s="109" t="s">
        <v>789</v>
      </c>
      <c r="E165" s="109" t="s">
        <v>1340</v>
      </c>
      <c r="F165" s="98" t="s">
        <v>1341</v>
      </c>
      <c r="G165" s="111">
        <v>3649</v>
      </c>
      <c r="H165" s="102">
        <v>785</v>
      </c>
      <c r="I165" s="111" t="s">
        <v>175</v>
      </c>
      <c r="J165" s="98" t="s">
        <v>1342</v>
      </c>
      <c r="K165" s="106" t="s">
        <v>219</v>
      </c>
      <c r="L165" s="98" t="s">
        <v>1000</v>
      </c>
      <c r="M165" s="211" t="s">
        <v>221</v>
      </c>
    </row>
    <row r="166" spans="1:13" s="236" customFormat="1" ht="30.75" customHeight="1">
      <c r="A166" s="129">
        <v>156</v>
      </c>
      <c r="B166" s="119" t="s">
        <v>805</v>
      </c>
      <c r="C166" s="119" t="s">
        <v>805</v>
      </c>
      <c r="D166" s="122" t="s">
        <v>1343</v>
      </c>
      <c r="E166" s="122" t="s">
        <v>1344</v>
      </c>
      <c r="F166" s="119" t="s">
        <v>179</v>
      </c>
      <c r="G166" s="118">
        <v>260</v>
      </c>
      <c r="H166" s="118">
        <v>100</v>
      </c>
      <c r="I166" s="119" t="s">
        <v>175</v>
      </c>
      <c r="J166" s="113" t="s">
        <v>176</v>
      </c>
      <c r="K166" s="119" t="s">
        <v>219</v>
      </c>
      <c r="L166" s="113" t="s">
        <v>1000</v>
      </c>
      <c r="M166" s="114" t="s">
        <v>1345</v>
      </c>
    </row>
    <row r="167" spans="1:13" s="236" customFormat="1" ht="30.75" customHeight="1">
      <c r="A167" s="129">
        <v>157</v>
      </c>
      <c r="B167" s="119" t="s">
        <v>805</v>
      </c>
      <c r="C167" s="119" t="s">
        <v>805</v>
      </c>
      <c r="D167" s="122" t="s">
        <v>1343</v>
      </c>
      <c r="E167" s="122" t="s">
        <v>1346</v>
      </c>
      <c r="F167" s="119" t="s">
        <v>179</v>
      </c>
      <c r="G167" s="185">
        <v>60</v>
      </c>
      <c r="H167" s="118">
        <v>20</v>
      </c>
      <c r="I167" s="119" t="s">
        <v>175</v>
      </c>
      <c r="J167" s="113" t="s">
        <v>176</v>
      </c>
      <c r="K167" s="119" t="s">
        <v>219</v>
      </c>
      <c r="L167" s="113" t="s">
        <v>1000</v>
      </c>
      <c r="M167" s="114" t="s">
        <v>1347</v>
      </c>
    </row>
    <row r="168" spans="1:13" s="236" customFormat="1" ht="30.75" customHeight="1">
      <c r="A168" s="103">
        <v>158</v>
      </c>
      <c r="B168" s="106" t="s">
        <v>805</v>
      </c>
      <c r="C168" s="106" t="s">
        <v>805</v>
      </c>
      <c r="D168" s="100" t="s">
        <v>256</v>
      </c>
      <c r="E168" s="109" t="s">
        <v>1348</v>
      </c>
      <c r="F168" s="106" t="s">
        <v>179</v>
      </c>
      <c r="G168" s="111">
        <v>9942</v>
      </c>
      <c r="H168" s="111">
        <v>8000</v>
      </c>
      <c r="I168" s="106" t="s">
        <v>175</v>
      </c>
      <c r="J168" s="182" t="s">
        <v>176</v>
      </c>
      <c r="K168" s="106" t="s">
        <v>219</v>
      </c>
      <c r="L168" s="98" t="s">
        <v>1000</v>
      </c>
      <c r="M168" s="211" t="s">
        <v>221</v>
      </c>
    </row>
    <row r="169" spans="1:13" s="238" customFormat="1" ht="30.75" customHeight="1">
      <c r="A169" s="103">
        <v>159</v>
      </c>
      <c r="B169" s="106" t="s">
        <v>805</v>
      </c>
      <c r="C169" s="106" t="s">
        <v>805</v>
      </c>
      <c r="D169" s="100" t="s">
        <v>256</v>
      </c>
      <c r="E169" s="109" t="s">
        <v>1349</v>
      </c>
      <c r="F169" s="106" t="s">
        <v>179</v>
      </c>
      <c r="G169" s="111">
        <v>3601</v>
      </c>
      <c r="H169" s="111">
        <v>3000</v>
      </c>
      <c r="I169" s="106" t="s">
        <v>175</v>
      </c>
      <c r="J169" s="182" t="s">
        <v>176</v>
      </c>
      <c r="K169" s="106" t="s">
        <v>219</v>
      </c>
      <c r="L169" s="98" t="s">
        <v>1000</v>
      </c>
      <c r="M169" s="211" t="s">
        <v>221</v>
      </c>
    </row>
    <row r="170" spans="1:13" s="238" customFormat="1" ht="30.75" customHeight="1">
      <c r="A170" s="103">
        <v>160</v>
      </c>
      <c r="B170" s="106" t="s">
        <v>805</v>
      </c>
      <c r="C170" s="106" t="s">
        <v>805</v>
      </c>
      <c r="D170" s="100" t="s">
        <v>256</v>
      </c>
      <c r="E170" s="109" t="s">
        <v>1350</v>
      </c>
      <c r="F170" s="106" t="s">
        <v>799</v>
      </c>
      <c r="G170" s="111">
        <v>360</v>
      </c>
      <c r="H170" s="111">
        <v>352</v>
      </c>
      <c r="I170" s="106" t="s">
        <v>175</v>
      </c>
      <c r="J170" s="182" t="s">
        <v>176</v>
      </c>
      <c r="K170" s="106" t="s">
        <v>219</v>
      </c>
      <c r="L170" s="98" t="s">
        <v>1000</v>
      </c>
      <c r="M170" s="211" t="s">
        <v>221</v>
      </c>
    </row>
    <row r="171" spans="1:13" s="236" customFormat="1" ht="30.75" customHeight="1">
      <c r="A171" s="103">
        <v>148</v>
      </c>
      <c r="B171" s="106" t="s">
        <v>805</v>
      </c>
      <c r="C171" s="106" t="s">
        <v>1087</v>
      </c>
      <c r="D171" s="109" t="s">
        <v>1351</v>
      </c>
      <c r="E171" s="109" t="s">
        <v>1352</v>
      </c>
      <c r="F171" s="106" t="s">
        <v>179</v>
      </c>
      <c r="G171" s="160">
        <v>119</v>
      </c>
      <c r="H171" s="160">
        <v>119</v>
      </c>
      <c r="I171" s="106" t="s">
        <v>997</v>
      </c>
      <c r="J171" s="182" t="s">
        <v>1187</v>
      </c>
      <c r="K171" s="106" t="s">
        <v>219</v>
      </c>
      <c r="L171" s="98" t="s">
        <v>1000</v>
      </c>
      <c r="M171" s="211" t="s">
        <v>221</v>
      </c>
    </row>
    <row r="172" spans="1:13" s="236" customFormat="1" ht="30.75" customHeight="1">
      <c r="A172" s="103">
        <v>149</v>
      </c>
      <c r="B172" s="106" t="s">
        <v>805</v>
      </c>
      <c r="C172" s="106" t="s">
        <v>1087</v>
      </c>
      <c r="D172" s="109" t="s">
        <v>1351</v>
      </c>
      <c r="E172" s="109" t="s">
        <v>1353</v>
      </c>
      <c r="F172" s="106" t="s">
        <v>179</v>
      </c>
      <c r="G172" s="160">
        <v>125</v>
      </c>
      <c r="H172" s="160">
        <v>125</v>
      </c>
      <c r="I172" s="106" t="s">
        <v>997</v>
      </c>
      <c r="J172" s="182" t="s">
        <v>1187</v>
      </c>
      <c r="K172" s="106" t="s">
        <v>219</v>
      </c>
      <c r="L172" s="98" t="s">
        <v>1000</v>
      </c>
      <c r="M172" s="211" t="s">
        <v>221</v>
      </c>
    </row>
    <row r="173" spans="1:13" s="236" customFormat="1" ht="30.75" customHeight="1">
      <c r="A173" s="103">
        <v>150</v>
      </c>
      <c r="B173" s="106" t="s">
        <v>805</v>
      </c>
      <c r="C173" s="106" t="s">
        <v>1087</v>
      </c>
      <c r="D173" s="109" t="s">
        <v>1351</v>
      </c>
      <c r="E173" s="109" t="s">
        <v>1354</v>
      </c>
      <c r="F173" s="106" t="s">
        <v>179</v>
      </c>
      <c r="G173" s="160">
        <v>59</v>
      </c>
      <c r="H173" s="160">
        <v>59</v>
      </c>
      <c r="I173" s="106" t="s">
        <v>997</v>
      </c>
      <c r="J173" s="182" t="s">
        <v>1187</v>
      </c>
      <c r="K173" s="106" t="s">
        <v>219</v>
      </c>
      <c r="L173" s="98" t="s">
        <v>1000</v>
      </c>
      <c r="M173" s="211" t="s">
        <v>221</v>
      </c>
    </row>
    <row r="174" spans="1:13" s="236" customFormat="1" ht="30.75" customHeight="1">
      <c r="A174" s="103">
        <v>151</v>
      </c>
      <c r="B174" s="106" t="s">
        <v>805</v>
      </c>
      <c r="C174" s="106" t="s">
        <v>1087</v>
      </c>
      <c r="D174" s="109" t="s">
        <v>1351</v>
      </c>
      <c r="E174" s="109" t="s">
        <v>1355</v>
      </c>
      <c r="F174" s="106" t="s">
        <v>996</v>
      </c>
      <c r="G174" s="160">
        <v>530</v>
      </c>
      <c r="H174" s="160">
        <v>530</v>
      </c>
      <c r="I174" s="106" t="s">
        <v>997</v>
      </c>
      <c r="J174" s="182" t="s">
        <v>1187</v>
      </c>
      <c r="K174" s="106" t="s">
        <v>219</v>
      </c>
      <c r="L174" s="98" t="s">
        <v>1000</v>
      </c>
      <c r="M174" s="211" t="s">
        <v>221</v>
      </c>
    </row>
    <row r="175" spans="1:13" s="236" customFormat="1" ht="30.75" customHeight="1">
      <c r="A175" s="103">
        <v>152</v>
      </c>
      <c r="B175" s="106" t="s">
        <v>805</v>
      </c>
      <c r="C175" s="106" t="s">
        <v>1087</v>
      </c>
      <c r="D175" s="109" t="s">
        <v>1351</v>
      </c>
      <c r="E175" s="109" t="s">
        <v>1356</v>
      </c>
      <c r="F175" s="106" t="s">
        <v>799</v>
      </c>
      <c r="G175" s="160">
        <v>155</v>
      </c>
      <c r="H175" s="160">
        <v>155</v>
      </c>
      <c r="I175" s="106" t="s">
        <v>997</v>
      </c>
      <c r="J175" s="182" t="s">
        <v>1187</v>
      </c>
      <c r="K175" s="106" t="s">
        <v>219</v>
      </c>
      <c r="L175" s="98" t="s">
        <v>1000</v>
      </c>
      <c r="M175" s="211" t="s">
        <v>221</v>
      </c>
    </row>
    <row r="176" spans="1:13" s="236" customFormat="1" ht="30.75" customHeight="1">
      <c r="A176" s="129">
        <v>139</v>
      </c>
      <c r="B176" s="120" t="s">
        <v>805</v>
      </c>
      <c r="C176" s="120" t="s">
        <v>334</v>
      </c>
      <c r="D176" s="122" t="s">
        <v>214</v>
      </c>
      <c r="E176" s="114" t="s">
        <v>1357</v>
      </c>
      <c r="F176" s="113" t="s">
        <v>987</v>
      </c>
      <c r="G176" s="118">
        <v>8688</v>
      </c>
      <c r="H176" s="118">
        <v>1765</v>
      </c>
      <c r="I176" s="118" t="s">
        <v>217</v>
      </c>
      <c r="J176" s="113" t="s">
        <v>969</v>
      </c>
      <c r="K176" s="119" t="s">
        <v>999</v>
      </c>
      <c r="L176" s="113" t="s">
        <v>1000</v>
      </c>
      <c r="M176" s="114" t="s">
        <v>1358</v>
      </c>
    </row>
    <row r="177" spans="1:13" s="236" customFormat="1" ht="30.75" customHeight="1">
      <c r="A177" s="103">
        <v>137</v>
      </c>
      <c r="B177" s="108" t="s">
        <v>805</v>
      </c>
      <c r="C177" s="106" t="s">
        <v>1087</v>
      </c>
      <c r="D177" s="109" t="s">
        <v>214</v>
      </c>
      <c r="E177" s="99" t="s">
        <v>1359</v>
      </c>
      <c r="F177" s="98" t="s">
        <v>987</v>
      </c>
      <c r="G177" s="111">
        <v>5949</v>
      </c>
      <c r="H177" s="111">
        <v>2497</v>
      </c>
      <c r="I177" s="111" t="s">
        <v>217</v>
      </c>
      <c r="J177" s="98" t="s">
        <v>969</v>
      </c>
      <c r="K177" s="106" t="s">
        <v>999</v>
      </c>
      <c r="L177" s="98" t="s">
        <v>1000</v>
      </c>
      <c r="M177" s="99" t="s">
        <v>221</v>
      </c>
    </row>
    <row r="178" spans="1:13" s="238" customFormat="1" ht="30.75" customHeight="1">
      <c r="A178" s="103">
        <v>163</v>
      </c>
      <c r="B178" s="106" t="s">
        <v>1036</v>
      </c>
      <c r="C178" s="106" t="s">
        <v>1087</v>
      </c>
      <c r="D178" s="109" t="s">
        <v>1360</v>
      </c>
      <c r="E178" s="109" t="s">
        <v>1361</v>
      </c>
      <c r="F178" s="106" t="s">
        <v>179</v>
      </c>
      <c r="G178" s="111">
        <v>2578</v>
      </c>
      <c r="H178" s="111">
        <v>1805</v>
      </c>
      <c r="I178" s="106" t="s">
        <v>187</v>
      </c>
      <c r="J178" s="106" t="s">
        <v>188</v>
      </c>
      <c r="K178" s="106" t="s">
        <v>219</v>
      </c>
      <c r="L178" s="98" t="s">
        <v>1000</v>
      </c>
      <c r="M178" s="99" t="s">
        <v>221</v>
      </c>
    </row>
    <row r="179" spans="1:13" s="238" customFormat="1" ht="30.75" customHeight="1">
      <c r="A179" s="103">
        <v>164</v>
      </c>
      <c r="B179" s="106" t="s">
        <v>343</v>
      </c>
      <c r="C179" s="106" t="s">
        <v>1087</v>
      </c>
      <c r="D179" s="109" t="s">
        <v>1360</v>
      </c>
      <c r="E179" s="109" t="s">
        <v>1362</v>
      </c>
      <c r="F179" s="106" t="s">
        <v>179</v>
      </c>
      <c r="G179" s="111">
        <v>267</v>
      </c>
      <c r="H179" s="111">
        <v>187</v>
      </c>
      <c r="I179" s="106" t="s">
        <v>187</v>
      </c>
      <c r="J179" s="106" t="s">
        <v>188</v>
      </c>
      <c r="K179" s="106" t="s">
        <v>219</v>
      </c>
      <c r="L179" s="98" t="s">
        <v>1000</v>
      </c>
      <c r="M179" s="99" t="s">
        <v>221</v>
      </c>
    </row>
    <row r="180" spans="1:13" s="236" customFormat="1" ht="30.75" customHeight="1">
      <c r="A180" s="103">
        <v>165</v>
      </c>
      <c r="B180" s="106" t="s">
        <v>343</v>
      </c>
      <c r="C180" s="106" t="s">
        <v>1087</v>
      </c>
      <c r="D180" s="109" t="s">
        <v>1360</v>
      </c>
      <c r="E180" s="109" t="s">
        <v>1363</v>
      </c>
      <c r="F180" s="106" t="s">
        <v>179</v>
      </c>
      <c r="G180" s="111">
        <v>1429</v>
      </c>
      <c r="H180" s="111">
        <v>1008</v>
      </c>
      <c r="I180" s="106" t="s">
        <v>187</v>
      </c>
      <c r="J180" s="106" t="s">
        <v>188</v>
      </c>
      <c r="K180" s="106" t="s">
        <v>219</v>
      </c>
      <c r="L180" s="98" t="s">
        <v>1000</v>
      </c>
      <c r="M180" s="99" t="s">
        <v>221</v>
      </c>
    </row>
    <row r="181" spans="1:13" s="236" customFormat="1" ht="30.75" customHeight="1">
      <c r="A181" s="103">
        <v>166</v>
      </c>
      <c r="B181" s="239" t="s">
        <v>1036</v>
      </c>
      <c r="C181" s="106" t="s">
        <v>1087</v>
      </c>
      <c r="D181" s="104" t="s">
        <v>228</v>
      </c>
      <c r="E181" s="104" t="s">
        <v>229</v>
      </c>
      <c r="F181" s="239" t="s">
        <v>980</v>
      </c>
      <c r="G181" s="240">
        <v>50</v>
      </c>
      <c r="H181" s="240">
        <v>50</v>
      </c>
      <c r="I181" s="240" t="s">
        <v>997</v>
      </c>
      <c r="J181" s="239" t="s">
        <v>230</v>
      </c>
      <c r="K181" s="239" t="s">
        <v>231</v>
      </c>
      <c r="L181" s="239" t="s">
        <v>232</v>
      </c>
      <c r="M181" s="211" t="s">
        <v>221</v>
      </c>
    </row>
    <row r="182" spans="1:13" s="236" customFormat="1" ht="39.75" customHeight="1">
      <c r="A182" s="103">
        <v>12</v>
      </c>
      <c r="B182" s="108" t="s">
        <v>1364</v>
      </c>
      <c r="C182" s="106" t="s">
        <v>1087</v>
      </c>
      <c r="D182" s="109" t="s">
        <v>1049</v>
      </c>
      <c r="E182" s="109" t="s">
        <v>1365</v>
      </c>
      <c r="F182" s="98" t="s">
        <v>996</v>
      </c>
      <c r="G182" s="102">
        <v>1971</v>
      </c>
      <c r="H182" s="102">
        <v>480</v>
      </c>
      <c r="I182" s="102" t="s">
        <v>175</v>
      </c>
      <c r="J182" s="184" t="s">
        <v>998</v>
      </c>
      <c r="K182" s="98" t="s">
        <v>999</v>
      </c>
      <c r="L182" s="98" t="s">
        <v>1000</v>
      </c>
      <c r="M182" s="241" t="s">
        <v>221</v>
      </c>
    </row>
    <row r="183" spans="1:13" s="236" customFormat="1" ht="39.75" customHeight="1">
      <c r="A183" s="103">
        <v>13</v>
      </c>
      <c r="B183" s="108" t="s">
        <v>1364</v>
      </c>
      <c r="C183" s="106" t="s">
        <v>1087</v>
      </c>
      <c r="D183" s="109" t="s">
        <v>1049</v>
      </c>
      <c r="E183" s="109" t="s">
        <v>1366</v>
      </c>
      <c r="F183" s="98" t="s">
        <v>179</v>
      </c>
      <c r="G183" s="102">
        <v>773</v>
      </c>
      <c r="H183" s="102">
        <v>141</v>
      </c>
      <c r="I183" s="102" t="s">
        <v>175</v>
      </c>
      <c r="J183" s="184" t="s">
        <v>998</v>
      </c>
      <c r="K183" s="98" t="s">
        <v>999</v>
      </c>
      <c r="L183" s="98" t="s">
        <v>1000</v>
      </c>
      <c r="M183" s="241" t="s">
        <v>221</v>
      </c>
    </row>
    <row r="184" spans="1:13" s="236" customFormat="1" ht="39.75" customHeight="1">
      <c r="A184" s="103">
        <v>14</v>
      </c>
      <c r="B184" s="108" t="s">
        <v>1364</v>
      </c>
      <c r="C184" s="106" t="s">
        <v>1087</v>
      </c>
      <c r="D184" s="109" t="s">
        <v>1049</v>
      </c>
      <c r="E184" s="109" t="s">
        <v>1367</v>
      </c>
      <c r="F184" s="98" t="s">
        <v>996</v>
      </c>
      <c r="G184" s="102">
        <v>253</v>
      </c>
      <c r="H184" s="102">
        <v>31</v>
      </c>
      <c r="I184" s="102" t="s">
        <v>175</v>
      </c>
      <c r="J184" s="184" t="s">
        <v>998</v>
      </c>
      <c r="K184" s="98" t="s">
        <v>999</v>
      </c>
      <c r="L184" s="98" t="s">
        <v>1000</v>
      </c>
      <c r="M184" s="241" t="s">
        <v>221</v>
      </c>
    </row>
    <row r="185" spans="1:13" s="236" customFormat="1" ht="39.75" customHeight="1">
      <c r="A185" s="103">
        <v>15</v>
      </c>
      <c r="B185" s="108" t="s">
        <v>1364</v>
      </c>
      <c r="C185" s="106" t="s">
        <v>1087</v>
      </c>
      <c r="D185" s="109" t="s">
        <v>1049</v>
      </c>
      <c r="E185" s="109" t="s">
        <v>1368</v>
      </c>
      <c r="F185" s="98" t="s">
        <v>996</v>
      </c>
      <c r="G185" s="102">
        <v>118</v>
      </c>
      <c r="H185" s="102">
        <v>33</v>
      </c>
      <c r="I185" s="102" t="s">
        <v>175</v>
      </c>
      <c r="J185" s="184" t="s">
        <v>998</v>
      </c>
      <c r="K185" s="98" t="s">
        <v>999</v>
      </c>
      <c r="L185" s="98" t="s">
        <v>1000</v>
      </c>
      <c r="M185" s="241" t="s">
        <v>221</v>
      </c>
    </row>
    <row r="186" spans="1:13" s="236" customFormat="1" ht="30.75" customHeight="1">
      <c r="A186" s="6">
        <v>167</v>
      </c>
      <c r="B186" s="6" t="s">
        <v>1364</v>
      </c>
      <c r="C186" s="6"/>
      <c r="D186" s="45" t="s">
        <v>228</v>
      </c>
      <c r="E186" s="45" t="s">
        <v>1369</v>
      </c>
      <c r="F186" s="3" t="s">
        <v>980</v>
      </c>
      <c r="G186" s="4">
        <v>30</v>
      </c>
      <c r="H186" s="49">
        <v>30</v>
      </c>
      <c r="I186" s="4" t="s">
        <v>997</v>
      </c>
      <c r="J186" s="3" t="s">
        <v>230</v>
      </c>
      <c r="K186" s="3" t="s">
        <v>231</v>
      </c>
      <c r="L186" s="3" t="s">
        <v>971</v>
      </c>
      <c r="M186" s="27"/>
    </row>
    <row r="187" spans="1:13" s="236" customFormat="1" ht="30.75" customHeight="1">
      <c r="A187" s="103">
        <v>168</v>
      </c>
      <c r="B187" s="183" t="s">
        <v>1364</v>
      </c>
      <c r="C187" s="106" t="s">
        <v>1087</v>
      </c>
      <c r="D187" s="109" t="s">
        <v>1370</v>
      </c>
      <c r="E187" s="109" t="s">
        <v>1371</v>
      </c>
      <c r="F187" s="98" t="s">
        <v>996</v>
      </c>
      <c r="G187" s="102">
        <v>593</v>
      </c>
      <c r="H187" s="102">
        <v>188</v>
      </c>
      <c r="I187" s="102" t="s">
        <v>175</v>
      </c>
      <c r="J187" s="184" t="s">
        <v>1372</v>
      </c>
      <c r="K187" s="98" t="s">
        <v>999</v>
      </c>
      <c r="L187" s="98" t="s">
        <v>1000</v>
      </c>
      <c r="M187" s="211" t="s">
        <v>221</v>
      </c>
    </row>
    <row r="188" spans="1:13" s="236" customFormat="1" ht="30.75" customHeight="1">
      <c r="A188" s="103">
        <v>169</v>
      </c>
      <c r="B188" s="183" t="s">
        <v>1364</v>
      </c>
      <c r="C188" s="106" t="s">
        <v>1087</v>
      </c>
      <c r="D188" s="109" t="s">
        <v>1370</v>
      </c>
      <c r="E188" s="109" t="s">
        <v>1373</v>
      </c>
      <c r="F188" s="98" t="s">
        <v>996</v>
      </c>
      <c r="G188" s="102">
        <v>568</v>
      </c>
      <c r="H188" s="102">
        <v>516</v>
      </c>
      <c r="I188" s="102" t="s">
        <v>175</v>
      </c>
      <c r="J188" s="184" t="s">
        <v>1372</v>
      </c>
      <c r="K188" s="98" t="s">
        <v>999</v>
      </c>
      <c r="L188" s="98" t="s">
        <v>1000</v>
      </c>
      <c r="M188" s="211" t="s">
        <v>221</v>
      </c>
    </row>
    <row r="189" spans="1:13" s="236" customFormat="1" ht="30.75" customHeight="1">
      <c r="A189" s="103">
        <v>170</v>
      </c>
      <c r="B189" s="183" t="s">
        <v>1364</v>
      </c>
      <c r="C189" s="106" t="s">
        <v>1087</v>
      </c>
      <c r="D189" s="109" t="s">
        <v>1370</v>
      </c>
      <c r="E189" s="109" t="s">
        <v>1374</v>
      </c>
      <c r="F189" s="98" t="s">
        <v>179</v>
      </c>
      <c r="G189" s="102">
        <v>566</v>
      </c>
      <c r="H189" s="102">
        <v>165</v>
      </c>
      <c r="I189" s="102" t="s">
        <v>175</v>
      </c>
      <c r="J189" s="184" t="s">
        <v>1372</v>
      </c>
      <c r="K189" s="98" t="s">
        <v>999</v>
      </c>
      <c r="L189" s="98" t="s">
        <v>1000</v>
      </c>
      <c r="M189" s="211" t="s">
        <v>221</v>
      </c>
    </row>
    <row r="190" spans="1:13" s="236" customFormat="1" ht="30.75" customHeight="1">
      <c r="A190" s="103">
        <v>171</v>
      </c>
      <c r="B190" s="183" t="s">
        <v>1364</v>
      </c>
      <c r="C190" s="106" t="s">
        <v>1087</v>
      </c>
      <c r="D190" s="109" t="s">
        <v>1370</v>
      </c>
      <c r="E190" s="109" t="s">
        <v>1375</v>
      </c>
      <c r="F190" s="98" t="s">
        <v>996</v>
      </c>
      <c r="G190" s="102">
        <v>1941</v>
      </c>
      <c r="H190" s="102">
        <v>2582</v>
      </c>
      <c r="I190" s="102" t="s">
        <v>175</v>
      </c>
      <c r="J190" s="184" t="s">
        <v>1372</v>
      </c>
      <c r="K190" s="98" t="s">
        <v>999</v>
      </c>
      <c r="L190" s="98" t="s">
        <v>1000</v>
      </c>
      <c r="M190" s="211" t="s">
        <v>221</v>
      </c>
    </row>
    <row r="191" spans="1:13" s="236" customFormat="1" ht="30.75" customHeight="1">
      <c r="A191" s="103">
        <v>172</v>
      </c>
      <c r="B191" s="183" t="s">
        <v>1364</v>
      </c>
      <c r="C191" s="106" t="s">
        <v>1087</v>
      </c>
      <c r="D191" s="109" t="s">
        <v>1370</v>
      </c>
      <c r="E191" s="109" t="s">
        <v>1376</v>
      </c>
      <c r="F191" s="98" t="s">
        <v>996</v>
      </c>
      <c r="G191" s="102">
        <v>2245</v>
      </c>
      <c r="H191" s="102">
        <v>1585</v>
      </c>
      <c r="I191" s="102" t="s">
        <v>175</v>
      </c>
      <c r="J191" s="184" t="s">
        <v>1372</v>
      </c>
      <c r="K191" s="98" t="s">
        <v>999</v>
      </c>
      <c r="L191" s="98" t="s">
        <v>1000</v>
      </c>
      <c r="M191" s="211" t="s">
        <v>221</v>
      </c>
    </row>
    <row r="192" spans="1:13" s="236" customFormat="1" ht="30.75" customHeight="1">
      <c r="A192" s="6">
        <v>173</v>
      </c>
      <c r="B192" s="6" t="s">
        <v>1377</v>
      </c>
      <c r="C192" s="6"/>
      <c r="D192" s="48" t="s">
        <v>852</v>
      </c>
      <c r="E192" s="45" t="s">
        <v>807</v>
      </c>
      <c r="F192" s="3" t="s">
        <v>980</v>
      </c>
      <c r="G192" s="4">
        <v>500</v>
      </c>
      <c r="H192" s="49">
        <v>300</v>
      </c>
      <c r="I192" s="4" t="s">
        <v>997</v>
      </c>
      <c r="J192" s="3" t="s">
        <v>1378</v>
      </c>
      <c r="K192" s="3" t="s">
        <v>231</v>
      </c>
      <c r="L192" s="3" t="s">
        <v>808</v>
      </c>
      <c r="M192" s="27"/>
    </row>
    <row r="193" spans="1:13" s="236" customFormat="1" ht="30.75" customHeight="1">
      <c r="A193" s="6">
        <v>174</v>
      </c>
      <c r="B193" s="2" t="s">
        <v>1377</v>
      </c>
      <c r="C193" s="2"/>
      <c r="D193" s="13" t="s">
        <v>228</v>
      </c>
      <c r="E193" s="13" t="s">
        <v>1379</v>
      </c>
      <c r="F193" s="8" t="s">
        <v>987</v>
      </c>
      <c r="G193" s="1">
        <v>4200</v>
      </c>
      <c r="H193" s="1">
        <v>4200</v>
      </c>
      <c r="I193" s="1"/>
      <c r="J193" s="8"/>
      <c r="K193" s="9"/>
      <c r="L193" s="8"/>
      <c r="M193" s="12"/>
    </row>
    <row r="194" spans="1:13" s="236" customFormat="1" ht="30.75" customHeight="1">
      <c r="A194" s="6">
        <v>175</v>
      </c>
      <c r="B194" s="3" t="s">
        <v>1380</v>
      </c>
      <c r="C194" s="3"/>
      <c r="D194" s="45" t="s">
        <v>228</v>
      </c>
      <c r="E194" s="45" t="s">
        <v>1381</v>
      </c>
      <c r="F194" s="3" t="s">
        <v>980</v>
      </c>
      <c r="G194" s="49">
        <v>50</v>
      </c>
      <c r="H194" s="49">
        <v>50</v>
      </c>
      <c r="I194" s="49" t="s">
        <v>997</v>
      </c>
      <c r="J194" s="3" t="s">
        <v>230</v>
      </c>
      <c r="K194" s="3" t="s">
        <v>231</v>
      </c>
      <c r="L194" s="3" t="s">
        <v>232</v>
      </c>
      <c r="M194" s="27"/>
    </row>
    <row r="195" spans="1:13" s="236" customFormat="1" ht="30.75" customHeight="1">
      <c r="A195" s="6">
        <v>176</v>
      </c>
      <c r="B195" s="9" t="s">
        <v>1380</v>
      </c>
      <c r="C195" s="9"/>
      <c r="D195" s="13" t="s">
        <v>1382</v>
      </c>
      <c r="E195" s="13" t="s">
        <v>1383</v>
      </c>
      <c r="F195" s="9" t="s">
        <v>996</v>
      </c>
      <c r="G195" s="16">
        <v>2778</v>
      </c>
      <c r="H195" s="1">
        <v>10</v>
      </c>
      <c r="I195" s="9" t="s">
        <v>175</v>
      </c>
      <c r="J195" s="50" t="s">
        <v>1378</v>
      </c>
      <c r="K195" s="9" t="s">
        <v>219</v>
      </c>
      <c r="L195" s="8" t="s">
        <v>1000</v>
      </c>
      <c r="M195" s="12"/>
    </row>
    <row r="196" spans="1:13" s="236" customFormat="1" ht="30.75" customHeight="1">
      <c r="A196" s="6">
        <v>177</v>
      </c>
      <c r="B196" s="9" t="s">
        <v>1380</v>
      </c>
      <c r="C196" s="9"/>
      <c r="D196" s="13" t="s">
        <v>1382</v>
      </c>
      <c r="E196" s="13" t="s">
        <v>1384</v>
      </c>
      <c r="F196" s="9" t="s">
        <v>799</v>
      </c>
      <c r="G196" s="16">
        <v>310</v>
      </c>
      <c r="H196" s="1">
        <v>10</v>
      </c>
      <c r="I196" s="9" t="s">
        <v>175</v>
      </c>
      <c r="J196" s="50" t="s">
        <v>1378</v>
      </c>
      <c r="K196" s="9" t="s">
        <v>219</v>
      </c>
      <c r="L196" s="8" t="s">
        <v>1000</v>
      </c>
      <c r="M196" s="12"/>
    </row>
    <row r="197" spans="1:13" s="236" customFormat="1" ht="30.75" customHeight="1">
      <c r="A197" s="6">
        <v>178</v>
      </c>
      <c r="B197" s="9" t="s">
        <v>1380</v>
      </c>
      <c r="C197" s="9"/>
      <c r="D197" s="13" t="s">
        <v>1385</v>
      </c>
      <c r="E197" s="17" t="s">
        <v>1386</v>
      </c>
      <c r="F197" s="9" t="s">
        <v>179</v>
      </c>
      <c r="G197" s="1">
        <v>6083</v>
      </c>
      <c r="H197" s="1">
        <v>1400</v>
      </c>
      <c r="I197" s="9" t="s">
        <v>187</v>
      </c>
      <c r="J197" s="9" t="s">
        <v>188</v>
      </c>
      <c r="K197" s="9" t="s">
        <v>219</v>
      </c>
      <c r="L197" s="8" t="s">
        <v>220</v>
      </c>
      <c r="M197" s="27"/>
    </row>
    <row r="198" spans="1:13" s="236" customFormat="1" ht="30.75" customHeight="1">
      <c r="A198" s="6">
        <v>179</v>
      </c>
      <c r="B198" s="6" t="s">
        <v>1387</v>
      </c>
      <c r="C198" s="6"/>
      <c r="D198" s="45" t="s">
        <v>228</v>
      </c>
      <c r="E198" s="45" t="s">
        <v>1388</v>
      </c>
      <c r="F198" s="3" t="s">
        <v>980</v>
      </c>
      <c r="G198" s="4">
        <v>30</v>
      </c>
      <c r="H198" s="49">
        <v>30</v>
      </c>
      <c r="I198" s="4" t="s">
        <v>997</v>
      </c>
      <c r="J198" s="3" t="s">
        <v>230</v>
      </c>
      <c r="K198" s="3" t="s">
        <v>231</v>
      </c>
      <c r="L198" s="3" t="s">
        <v>971</v>
      </c>
      <c r="M198" s="27"/>
    </row>
    <row r="199" spans="1:13" s="236" customFormat="1" ht="30.75" customHeight="1">
      <c r="A199" s="6">
        <v>180</v>
      </c>
      <c r="B199" s="6" t="s">
        <v>1387</v>
      </c>
      <c r="C199" s="6"/>
      <c r="D199" s="48" t="s">
        <v>1389</v>
      </c>
      <c r="E199" s="45" t="s">
        <v>807</v>
      </c>
      <c r="F199" s="3" t="s">
        <v>980</v>
      </c>
      <c r="G199" s="4">
        <v>100</v>
      </c>
      <c r="H199" s="49">
        <v>100</v>
      </c>
      <c r="I199" s="4" t="s">
        <v>997</v>
      </c>
      <c r="J199" s="3" t="s">
        <v>176</v>
      </c>
      <c r="K199" s="6" t="s">
        <v>231</v>
      </c>
      <c r="L199" s="3" t="s">
        <v>808</v>
      </c>
      <c r="M199" s="27"/>
    </row>
    <row r="200" spans="1:13" s="236" customFormat="1" ht="30.75" customHeight="1">
      <c r="A200" s="6">
        <v>181</v>
      </c>
      <c r="B200" s="6" t="s">
        <v>1390</v>
      </c>
      <c r="C200" s="6"/>
      <c r="D200" s="48" t="s">
        <v>1391</v>
      </c>
      <c r="E200" s="45" t="s">
        <v>1392</v>
      </c>
      <c r="F200" s="3" t="s">
        <v>987</v>
      </c>
      <c r="G200" s="4">
        <v>5880</v>
      </c>
      <c r="H200" s="4">
        <v>1000</v>
      </c>
      <c r="I200" s="4" t="s">
        <v>187</v>
      </c>
      <c r="J200" s="3" t="s">
        <v>1393</v>
      </c>
      <c r="K200" s="6" t="s">
        <v>989</v>
      </c>
      <c r="L200" s="3" t="s">
        <v>1394</v>
      </c>
      <c r="M200" s="27"/>
    </row>
    <row r="201" spans="1:13" s="236" customFormat="1" ht="30.75" customHeight="1">
      <c r="A201" s="6">
        <v>182</v>
      </c>
      <c r="B201" s="6" t="s">
        <v>1390</v>
      </c>
      <c r="C201" s="6"/>
      <c r="D201" s="45" t="s">
        <v>228</v>
      </c>
      <c r="E201" s="45" t="s">
        <v>1395</v>
      </c>
      <c r="F201" s="3" t="s">
        <v>980</v>
      </c>
      <c r="G201" s="4">
        <v>30</v>
      </c>
      <c r="H201" s="49">
        <v>30</v>
      </c>
      <c r="I201" s="4" t="s">
        <v>997</v>
      </c>
      <c r="J201" s="3" t="s">
        <v>230</v>
      </c>
      <c r="K201" s="3" t="s">
        <v>231</v>
      </c>
      <c r="L201" s="3" t="s">
        <v>971</v>
      </c>
      <c r="M201" s="27"/>
    </row>
    <row r="202" spans="1:13" s="238" customFormat="1" ht="30.75" customHeight="1">
      <c r="A202" s="6">
        <v>161</v>
      </c>
      <c r="B202" s="9" t="s">
        <v>1390</v>
      </c>
      <c r="C202" s="18"/>
      <c r="D202" s="13" t="s">
        <v>1396</v>
      </c>
      <c r="E202" s="13" t="s">
        <v>1397</v>
      </c>
      <c r="F202" s="9" t="s">
        <v>996</v>
      </c>
      <c r="G202" s="1">
        <v>4021</v>
      </c>
      <c r="H202" s="1">
        <v>10</v>
      </c>
      <c r="I202" s="9" t="s">
        <v>175</v>
      </c>
      <c r="J202" s="50" t="s">
        <v>1378</v>
      </c>
      <c r="K202" s="9" t="s">
        <v>219</v>
      </c>
      <c r="L202" s="8" t="s">
        <v>1000</v>
      </c>
      <c r="M202" s="212"/>
    </row>
    <row r="203" spans="1:13" s="238" customFormat="1" ht="30.75" customHeight="1">
      <c r="A203" s="6">
        <v>162</v>
      </c>
      <c r="B203" s="9" t="s">
        <v>1390</v>
      </c>
      <c r="C203" s="18"/>
      <c r="D203" s="13" t="s">
        <v>1396</v>
      </c>
      <c r="E203" s="13" t="s">
        <v>1398</v>
      </c>
      <c r="F203" s="9" t="s">
        <v>799</v>
      </c>
      <c r="G203" s="1">
        <v>400</v>
      </c>
      <c r="H203" s="1">
        <v>10</v>
      </c>
      <c r="I203" s="9" t="s">
        <v>175</v>
      </c>
      <c r="J203" s="50" t="s">
        <v>1378</v>
      </c>
      <c r="K203" s="9" t="s">
        <v>219</v>
      </c>
      <c r="L203" s="8" t="s">
        <v>1000</v>
      </c>
      <c r="M203" s="212"/>
    </row>
    <row r="204" spans="1:13" s="236" customFormat="1" ht="30.75" customHeight="1">
      <c r="A204" s="6">
        <v>153</v>
      </c>
      <c r="B204" s="9" t="s">
        <v>1390</v>
      </c>
      <c r="C204" s="18"/>
      <c r="D204" s="17" t="s">
        <v>1399</v>
      </c>
      <c r="E204" s="13" t="s">
        <v>1400</v>
      </c>
      <c r="F204" s="8" t="s">
        <v>996</v>
      </c>
      <c r="G204" s="1">
        <v>5207</v>
      </c>
      <c r="H204" s="1">
        <v>10</v>
      </c>
      <c r="I204" s="1" t="s">
        <v>175</v>
      </c>
      <c r="J204" s="8" t="s">
        <v>176</v>
      </c>
      <c r="K204" s="9" t="s">
        <v>219</v>
      </c>
      <c r="L204" s="8" t="s">
        <v>1000</v>
      </c>
      <c r="M204" s="212"/>
    </row>
    <row r="205" spans="1:13" s="236" customFormat="1" ht="30.75" customHeight="1">
      <c r="A205" s="6">
        <v>154</v>
      </c>
      <c r="B205" s="9" t="s">
        <v>1390</v>
      </c>
      <c r="C205" s="18"/>
      <c r="D205" s="17" t="s">
        <v>1399</v>
      </c>
      <c r="E205" s="13" t="s">
        <v>1401</v>
      </c>
      <c r="F205" s="8" t="s">
        <v>799</v>
      </c>
      <c r="G205" s="1">
        <v>920</v>
      </c>
      <c r="H205" s="1">
        <v>10</v>
      </c>
      <c r="I205" s="1" t="s">
        <v>175</v>
      </c>
      <c r="J205" s="8" t="s">
        <v>176</v>
      </c>
      <c r="K205" s="9" t="s">
        <v>219</v>
      </c>
      <c r="L205" s="8" t="s">
        <v>1000</v>
      </c>
      <c r="M205" s="212"/>
    </row>
    <row r="206" spans="1:13" s="238" customFormat="1" ht="30.75" customHeight="1">
      <c r="A206" s="6">
        <v>183</v>
      </c>
      <c r="B206" s="3" t="s">
        <v>1402</v>
      </c>
      <c r="C206" s="3"/>
      <c r="D206" s="45" t="s">
        <v>228</v>
      </c>
      <c r="E206" s="45" t="s">
        <v>1381</v>
      </c>
      <c r="F206" s="3" t="s">
        <v>980</v>
      </c>
      <c r="G206" s="49">
        <v>50</v>
      </c>
      <c r="H206" s="49">
        <v>50</v>
      </c>
      <c r="I206" s="49" t="s">
        <v>997</v>
      </c>
      <c r="J206" s="3" t="s">
        <v>230</v>
      </c>
      <c r="K206" s="3" t="s">
        <v>231</v>
      </c>
      <c r="L206" s="3" t="s">
        <v>232</v>
      </c>
      <c r="M206" s="27"/>
    </row>
    <row r="207" spans="1:13" ht="27" customHeight="1">
      <c r="A207" s="287" t="s">
        <v>1403</v>
      </c>
      <c r="B207" s="287"/>
      <c r="C207" s="287"/>
      <c r="D207" s="287"/>
      <c r="E207" s="287"/>
      <c r="F207" s="287"/>
      <c r="G207" s="95">
        <f>SUM(G5:G206)</f>
        <v>519706</v>
      </c>
      <c r="H207" s="95">
        <f>SUM(H5:H206)</f>
        <v>248217.85979999998</v>
      </c>
      <c r="I207" s="94"/>
      <c r="J207" s="94"/>
      <c r="K207" s="94"/>
      <c r="L207" s="94"/>
      <c r="M207" s="189"/>
    </row>
  </sheetData>
  <mergeCells count="16">
    <mergeCell ref="M53:M59"/>
    <mergeCell ref="M60:M67"/>
    <mergeCell ref="A1:M1"/>
    <mergeCell ref="N20:O20"/>
    <mergeCell ref="A46:A52"/>
    <mergeCell ref="B46:B52"/>
    <mergeCell ref="L3:M3"/>
    <mergeCell ref="M46:M52"/>
    <mergeCell ref="A207:F207"/>
    <mergeCell ref="F46:F52"/>
    <mergeCell ref="F53:F59"/>
    <mergeCell ref="F60:F67"/>
    <mergeCell ref="A53:A59"/>
    <mergeCell ref="B53:B59"/>
    <mergeCell ref="A60:A67"/>
    <mergeCell ref="B60:B67"/>
  </mergeCells>
  <printOptions/>
  <pageMargins left="0.17" right="0.2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END USER</cp:lastModifiedBy>
  <cp:lastPrinted>2009-06-01T06:28:13Z</cp:lastPrinted>
  <dcterms:created xsi:type="dcterms:W3CDTF">2004-12-08T00:47:17Z</dcterms:created>
  <dcterms:modified xsi:type="dcterms:W3CDTF">2009-06-23T06:20:48Z</dcterms:modified>
  <cp:category/>
  <cp:version/>
  <cp:contentType/>
  <cp:contentStatus/>
</cp:coreProperties>
</file>