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386" windowWidth="14955" windowHeight="9435" tabRatio="800" activeTab="1"/>
  </bookViews>
  <sheets>
    <sheet name="공사" sheetId="1" r:id="rId1"/>
    <sheet name="용역" sheetId="2" r:id="rId2"/>
    <sheet name="구매" sheetId="3" r:id="rId3"/>
  </sheets>
  <definedNames>
    <definedName name="_xlnm.Print_Area" localSheetId="2">'구매'!#REF!</definedName>
    <definedName name="_xlnm.Print_Area" localSheetId="1">'용역'!#REF!</definedName>
  </definedNames>
  <calcPr fullCalcOnLoad="1"/>
</workbook>
</file>

<file path=xl/sharedStrings.xml><?xml version="1.0" encoding="utf-8"?>
<sst xmlns="http://schemas.openxmlformats.org/spreadsheetml/2006/main" count="6082" uniqueCount="1742">
  <si>
    <t>진주~광양 복선화 제4공구 문화재시굴조사용역</t>
  </si>
  <si>
    <t>진주~광양 복선화 제8공구 문화재 시굴조사용역</t>
  </si>
  <si>
    <t>화배리유물산포지2</t>
  </si>
  <si>
    <t>삼동동유물산포지1</t>
  </si>
  <si>
    <t>감리</t>
  </si>
  <si>
    <t>오리~수원 복선전철 죽전-기흥간궤도부설공사 책임감리</t>
  </si>
  <si>
    <t xml:space="preserve">호남선 함열~황등간 동연건널목입체화 외 1개소 감리용역 </t>
  </si>
  <si>
    <t>중부내륙철도(여주~충주) 제2공구 노반 실시설계</t>
  </si>
  <si>
    <t>중부내륙철도(여주~충주)  제3공구 노반 실시설계</t>
  </si>
  <si>
    <t>중부내륙철도(여주~충주) 제4공구 노반 실시설계</t>
  </si>
  <si>
    <t>중부내륙철도(여주~충주) 제5공구 노반 실시설계</t>
  </si>
  <si>
    <t>진주~광양 복선화 제1공구 문화재시굴조사용역</t>
  </si>
  <si>
    <t>직무중심의 성과연봉제 설계 용역</t>
  </si>
  <si>
    <t>8월</t>
  </si>
  <si>
    <t>폐기물</t>
  </si>
  <si>
    <t>진주~광양 복선화 제1공구 건설폐기물 처리용역</t>
  </si>
  <si>
    <t>진주~광양 복선화 제3공구 건설폐기물 처리용역</t>
  </si>
  <si>
    <t>진주~광양 복선화 제4공구 건설폐기물 처리용역</t>
  </si>
  <si>
    <t>보삼리유물산포지</t>
  </si>
  <si>
    <t>송현리해평 유물산포지1</t>
  </si>
  <si>
    <t>계약진행중</t>
  </si>
  <si>
    <t>전라선 복선전철화
순천~여수 복선전철</t>
  </si>
  <si>
    <t>11월</t>
  </si>
  <si>
    <t>전라선 익산~여수간 고속화 차상신호시스템 구매설치</t>
  </si>
  <si>
    <t>제한(2단계)</t>
  </si>
  <si>
    <t>계속비</t>
  </si>
  <si>
    <t>일반철도</t>
  </si>
  <si>
    <t>신호</t>
  </si>
  <si>
    <t>전기사업단/신호통신처</t>
  </si>
  <si>
    <t>경춘선 망우~금곡간 신내역사 추가 실시설계</t>
  </si>
  <si>
    <t>9월</t>
  </si>
  <si>
    <t>일반경쟁</t>
  </si>
  <si>
    <t>단차</t>
  </si>
  <si>
    <t>광역철도</t>
  </si>
  <si>
    <t>통신</t>
  </si>
  <si>
    <t>전기사업단/신호통신처</t>
  </si>
  <si>
    <t>경부선 사상-부산진간 435km400(상우)부근외 3개소 방음벽설치 실시설계</t>
  </si>
  <si>
    <t xml:space="preserve">수원~인천간(오이도~송도) 복선전철 통신설비 신설공사 책임감리용역 </t>
  </si>
  <si>
    <t>경전선 마산~진주간 통신설비 신설공사 책임감리용역</t>
  </si>
  <si>
    <t>철도건설 경쟁력 확보를 위한 제반연구</t>
  </si>
  <si>
    <t>윤리경영시스템 구축 용역</t>
  </si>
  <si>
    <t>부산 ITS 세계대회 홍보부스 설치운영 용역</t>
  </si>
  <si>
    <t>수원~인천 복선전철 수원지하역사 실시설계</t>
  </si>
  <si>
    <t>수원~인천 복선전철 남부역사 실시설계</t>
  </si>
  <si>
    <t>수원~인천 복선전철 국제여객터미널, 용현역사 실시설계</t>
  </si>
  <si>
    <t>수원~인천 복선전철 인천지하역사 실시설계</t>
  </si>
  <si>
    <t>수원~인천 복선전철 지하터널(송도-인천) 기계설비 보완설계</t>
  </si>
  <si>
    <t>오리-수원 복선전철 지하터널(기흥-수원) 기계설비 보완설계</t>
  </si>
  <si>
    <t>신용동유물산포지</t>
  </si>
  <si>
    <t>계문동유물산포지</t>
  </si>
  <si>
    <t>왕십리~선릉 터널구간 기계설비감리</t>
  </si>
  <si>
    <t>오리~기흥 터널구간 기계설비 감리</t>
  </si>
  <si>
    <t>호남고속철도 제1-3공구 건설공사 장재리추정고분 문화재시굴조사용역</t>
  </si>
  <si>
    <t>호남고속철도 제2-3공구 건설공사 화정리유물산포지 문화재시굴조사용역</t>
  </si>
  <si>
    <t>망우~금곡 복선전철 신내역사 추가 전기설비 실시설계</t>
  </si>
  <si>
    <t>경전선 마산~진주간 전기설비 신설공사 감리용역 (100억원 이상)</t>
  </si>
  <si>
    <t>기타</t>
  </si>
  <si>
    <t>전력품질 측정 (제천~도담)</t>
  </si>
  <si>
    <t>대구선 복선전철 제1공구 노반공사 책임감리용역</t>
  </si>
  <si>
    <t>대구선 복선전철 제2,3공구 노반공사 책임감리용역</t>
  </si>
  <si>
    <t>대구선 복선전철 제4공구 노반공사 책임감리용역</t>
  </si>
  <si>
    <t>계약금액</t>
  </si>
  <si>
    <t>계약진행중</t>
  </si>
  <si>
    <t>[조달청]
㈜한국스카다 2010-07-28</t>
  </si>
  <si>
    <t>11월</t>
  </si>
  <si>
    <t>건축</t>
  </si>
  <si>
    <t>2010년도 신규용역발주계획</t>
  </si>
  <si>
    <t>2010년도 신규물품 발주계획</t>
  </si>
  <si>
    <t>시설장비/계약관리</t>
  </si>
  <si>
    <t>제한경쟁</t>
  </si>
  <si>
    <t>단차</t>
  </si>
  <si>
    <t>전력</t>
  </si>
  <si>
    <t>전기사업단/전철전력처</t>
  </si>
  <si>
    <t>광역철도</t>
  </si>
  <si>
    <t>9월</t>
  </si>
  <si>
    <t>4월</t>
  </si>
  <si>
    <t>영동선 도계~고사리간 112K190외 1개소 방음벽 설치공사</t>
  </si>
  <si>
    <t>완사역 구내 야적장 펜스 설치 공사</t>
  </si>
  <si>
    <t>경부선 직시사~김천 251km320(하선)부근외 2개소 방음벽 설치공사</t>
  </si>
  <si>
    <t>일반</t>
  </si>
  <si>
    <t>수인선 복선전철 제3공구 노반 기타공가</t>
  </si>
  <si>
    <t>6월</t>
  </si>
  <si>
    <t> 경부선 송탄-서정리(하좌)외 2개소 방음벽 설치공사</t>
  </si>
  <si>
    <t>신사옥 KR서비스공간 내부 건축공사</t>
  </si>
  <si>
    <t>신사옥 KR 서비스공간 내부마감 전력설비공사</t>
  </si>
  <si>
    <t>신사옥 KR 서비스공간 내부마감 정보통신설비공사</t>
  </si>
  <si>
    <t>국유재산 분할선상의 휀스 설치공사</t>
  </si>
  <si>
    <t>경부고속철도와 동해남부선 연결선 건설공사</t>
  </si>
  <si>
    <t>설계</t>
  </si>
  <si>
    <t>전라선 익산~순천간 고속화 신호설비 실시설계</t>
  </si>
  <si>
    <t>계속비</t>
  </si>
  <si>
    <t>신호</t>
  </si>
  <si>
    <t>전기사업단 신호통신처</t>
  </si>
  <si>
    <t>김포 한강메트로 건설공사 환경영향평가</t>
  </si>
  <si>
    <t>환경</t>
  </si>
  <si>
    <t>신성장사업단 김포경전철사업단</t>
  </si>
  <si>
    <t>한국철도시설공단 중장기 인력 및 조직구조 개선방안 수립 용역</t>
  </si>
  <si>
    <t>관리본부 인력운영처</t>
  </si>
  <si>
    <t>김포 한강 메트로 건설공사 기본조사</t>
  </si>
  <si>
    <t>노반</t>
  </si>
  <si>
    <t>경부고속철도 대전도심구간 건설사업 무연분묘(옥천군 1차) 이장용역</t>
  </si>
  <si>
    <t>분묘</t>
  </si>
  <si>
    <t>충청/용역계약</t>
  </si>
  <si>
    <t>계약진행중</t>
  </si>
  <si>
    <t>일반용역</t>
  </si>
  <si>
    <t>감리</t>
  </si>
  <si>
    <t>제한경쟁(PQ)</t>
  </si>
  <si>
    <t>정보시스템 유지보수용역</t>
  </si>
  <si>
    <t xml:space="preserve"> UIC레일 부속자재 회송용역</t>
  </si>
  <si>
    <t>(주)한국나이스방재</t>
  </si>
  <si>
    <t>(주)청석엔지니어링</t>
  </si>
  <si>
    <t xml:space="preserve"> 2010년도 시설공사 발주계획</t>
  </si>
  <si>
    <t>대구선 동대구~영천간 복선전철 건설사업 노선변경 구간 문화재 지표조사</t>
  </si>
  <si>
    <t>철도문화유산의 수집보존 및 활용을 위한 학술연구용역</t>
  </si>
  <si>
    <t>재단법인 한국철도문화재단</t>
  </si>
  <si>
    <t>수도권고속철도(수서~평택) 교통영향분석 • 개선대책수립 용역</t>
  </si>
  <si>
    <t>영향평가</t>
  </si>
  <si>
    <t>수도권고속철도(수서~평택) 환경영향평가 용역</t>
  </si>
  <si>
    <t>기지 내 시설물보수 및 신축공사 기본계획설계 용역(변경공고)</t>
  </si>
  <si>
    <t>사업지원팀</t>
  </si>
  <si>
    <t>호남고속철도 오송~익산간 전력설비 실시설계</t>
  </si>
  <si>
    <t>호남고속철도 익산~광주간 전력설비 실시설계</t>
  </si>
  <si>
    <t>경전선 진주~광양간 전력설비 실시설계</t>
  </si>
  <si>
    <t>호남고속철도 오송~광주송정간 전송설비 기본설계</t>
  </si>
  <si>
    <t>전송통신</t>
  </si>
  <si>
    <t>호남고속철도 오송~익산간 역무용통신설비 실시설계</t>
  </si>
  <si>
    <t>호남고속철도 오송~광주간 열차무선시스템 기본 및 기타설계</t>
  </si>
  <si>
    <t>무선통신</t>
  </si>
  <si>
    <t>호남고속철도 오송~광주송정간 통신선로 실시설계</t>
  </si>
  <si>
    <t>호남고속철도 익산~광주송정간 역무용통신설비 실시설계</t>
  </si>
  <si>
    <t>시설관리</t>
  </si>
  <si>
    <t>분당선 경원대 외 3개역사 승강설비설치 기타공사 건설폐기물 처리용역</t>
  </si>
  <si>
    <t>시설관리2</t>
  </si>
  <si>
    <t>울산~포항 복선전철 제7공구 노반신설 기타공사 건설폐기물 처리용역</t>
  </si>
  <si>
    <t>경춘선 강촌-춘천구간 건설폐기물처리용역</t>
  </si>
  <si>
    <t>건축PM</t>
  </si>
  <si>
    <t>분당선 경원대 외 3개역사 승강설비설치 기타공사 전면책임감리용역</t>
  </si>
  <si>
    <t>수인선 수원~인천 복선전철 월곶외 2개역사 신축기타공사 전면책임감리용역</t>
  </si>
  <si>
    <t>왕십리~선릉 복선전철 청담외 3개역사 신축공사 전면책임감리용역</t>
  </si>
  <si>
    <t>수인선 수원~인천 복선전철 논현외 4개역사 신축기타공사 전면책임감리용역</t>
  </si>
  <si>
    <t>전라선 고속화(신리~순천) 궤도 및 노반 구조물 보강 실시설계(재공고)</t>
  </si>
  <si>
    <t>궤도기술</t>
  </si>
  <si>
    <t>울산~포항 복선전철 제3공구 노반신설 기타공사 건설폐기물 처리용역</t>
  </si>
  <si>
    <t>경춘선 금곡-가평구간 건설폐기물처리용역</t>
  </si>
  <si>
    <t>호남고속철도 오송∼광주송정간 지장신호설비 신설공사 책임감리용역</t>
  </si>
  <si>
    <t>운행제어</t>
  </si>
  <si>
    <t>왕십리~선릉 복선전철 신호설비 신설기타공사 감리용역</t>
  </si>
  <si>
    <t>신호제어</t>
  </si>
  <si>
    <t>지속가능경영보고서 발간 용역</t>
  </si>
  <si>
    <t>전략경영</t>
  </si>
  <si>
    <t>울산~포항 복선전철 문화재 제6공구 충효동 대곡터널 사갱구간 시굴조사 용역</t>
  </si>
  <si>
    <t>울산-포항 복선전철 문화재 제7공구 유금리 나 구역 시굴조사 용역</t>
  </si>
  <si>
    <t>경부고속철도 2단계 대구~부산간(제1구간) 용지 및 시설물 배치측량 용역</t>
  </si>
  <si>
    <t>경부고속PM</t>
  </si>
  <si>
    <t>경부고속철도 2단계 대구~부산간(제2구간) 용지 및 시설물 배치측량 용역</t>
  </si>
  <si>
    <t>경부고속철도 2단계 대구~부산간(제3구간) 용지 및 시설물 배치측량 용역</t>
  </si>
  <si>
    <t>경부고속철도 2단계 대구~부산간(제4구간) 용지 및 시설물 배치측량 용역</t>
  </si>
  <si>
    <t>경부고속철도2단계 대구~부산간(제5구간) 용지 및 시설물 배치측량 용역</t>
  </si>
  <si>
    <t>경부고속철도 2단계 대구~부산간(제6구간) 용지 및 시설물 배치측량 용역</t>
  </si>
  <si>
    <t>수도권고속철도 수서~동탄간 수변전설비 기본 및 실시설계용역</t>
  </si>
  <si>
    <t>송변전</t>
  </si>
  <si>
    <t>수도권고속철도 동탄~평택간 수변전설비 기본 및 실시설계 용역</t>
  </si>
  <si>
    <t>수도권 고속철도 수서~평택간 전차선로 기본 및 실시설계 용역</t>
  </si>
  <si>
    <t>전차선</t>
  </si>
  <si>
    <t>호남고속철도 장성 금계리 여고 유물산포지1 외 2개소 문화유적 발굴조사(5-2공구 58,59,63구역)</t>
  </si>
  <si>
    <t>(주)대한콘설탄트</t>
  </si>
  <si>
    <t>김포한강메트로 사업관리정보시스템 개발 용역(변경공고)</t>
  </si>
  <si>
    <t>전철전력TF</t>
  </si>
  <si>
    <t>호남고속철도 광주 하남동 유물산포지 문화유적 발굴조사(5-3공구 71구역)</t>
  </si>
  <si>
    <t>호남고속철도 광주 산정동 지실 유물산포지 문화유적 발굴조사(5-3공구 69구역)</t>
  </si>
  <si>
    <t>호남고속철도 광주 산정동 유물산포지 문화유적 발굴조사(5-3공구 72구역)</t>
  </si>
  <si>
    <t>울산~포항 복선전철 제1공구 노반신설 기타공사 건설폐기물처리용역</t>
  </si>
  <si>
    <t>동해중부PM</t>
  </si>
  <si>
    <t>수인선 복선전철 (고색~어천간) 제2공구 노반 보완설계</t>
  </si>
  <si>
    <t>광역철도</t>
  </si>
  <si>
    <t>수인선 복선전철 (어천~한대간) 제3공구 노반 보완설계</t>
  </si>
  <si>
    <t>호남고속철도 익산 서두리 유물산포지1 외 3개소 문화유적 발굴조사(3-1공구 5,8,12,14구역)</t>
  </si>
  <si>
    <t>호남고속철도 논산 노티리 추정고분군1 문화유적 발굴조사(2-1공구, 19구역)</t>
  </si>
  <si>
    <t>포항-삼척 철도건설 제3공구 화진리 시굴대상범위 가 구역 문화재 시굴조사 용역</t>
  </si>
  <si>
    <t>경부고속철도 2단계 대구-부산구간 시설물검증시험용역(재공고)</t>
  </si>
  <si>
    <t>경부고속철도2단계종합시험TF</t>
  </si>
  <si>
    <t>동해남부선 부전~거제 및 안락~재송간 역신설 타당성조사 보완연구 용역</t>
  </si>
  <si>
    <t>토목</t>
  </si>
  <si>
    <t>수도권고속철도 수서~평택간 궤도공사 기본 및 실시설계 용역</t>
  </si>
  <si>
    <t>궤도2</t>
  </si>
  <si>
    <t>한국교통연구원
(주)서현기술단</t>
  </si>
  <si>
    <t>(주)한국종합건축사사무소</t>
  </si>
  <si>
    <t>덕소~원주 복선전철 매곡변전소외 2동 신축공사</t>
  </si>
  <si>
    <t>변전건물 3동
공사기간(착공일로부터 18개월)</t>
  </si>
  <si>
    <t>(단위 : 백만원)</t>
  </si>
  <si>
    <t>번호</t>
  </si>
  <si>
    <t>발주
시기
(계획)</t>
  </si>
  <si>
    <t>발주시기 
변경(발주월)</t>
  </si>
  <si>
    <t>공 사 건 명</t>
  </si>
  <si>
    <t>주요공사 개요</t>
  </si>
  <si>
    <t>공사지역</t>
  </si>
  <si>
    <t>입찰방법</t>
  </si>
  <si>
    <t>공사규모</t>
  </si>
  <si>
    <t>2010년도
예산</t>
  </si>
  <si>
    <t>예산구분</t>
  </si>
  <si>
    <t>사업별</t>
  </si>
  <si>
    <t>공종</t>
  </si>
  <si>
    <t>발주요구부서
(본부/팀)</t>
  </si>
  <si>
    <t>1월</t>
  </si>
  <si>
    <t>3월</t>
  </si>
  <si>
    <t>호남선 함열~황등 75k450(좌)외 2개소 방음벽설치 기타공사</t>
  </si>
  <si>
    <t>제한경쟁</t>
  </si>
  <si>
    <t>단차</t>
  </si>
  <si>
    <t>일반철도</t>
  </si>
  <si>
    <t>기타</t>
  </si>
  <si>
    <t>호남본부/시설사업처</t>
  </si>
  <si>
    <t>㈜창진종합건설㈜
2010-04-30</t>
  </si>
  <si>
    <t>중앙선 오빈역 전력설비 신설기타 공사</t>
  </si>
  <si>
    <t>오빈역 전력설비 신설</t>
  </si>
  <si>
    <t>오빈역</t>
  </si>
  <si>
    <t>수탁사업</t>
  </si>
  <si>
    <t>전력</t>
  </si>
  <si>
    <t>전기사업단/전철전력처</t>
  </si>
  <si>
    <t>(주)다솜엔지니어링
(2010-02-17)</t>
  </si>
  <si>
    <t>수도권고속철도 수서~평택구간 제4공구 건설공사</t>
  </si>
  <si>
    <t>터널:5,100m</t>
  </si>
  <si>
    <t>경기도 용인시, 화성시</t>
  </si>
  <si>
    <t>일괄입찰</t>
  </si>
  <si>
    <t>계속비</t>
  </si>
  <si>
    <t>고속철도</t>
  </si>
  <si>
    <t>토목</t>
  </si>
  <si>
    <t>고속철도사업단/고속철도설계처</t>
  </si>
  <si>
    <t>계약진행중</t>
  </si>
  <si>
    <t>토공:1,401m
터널:3,120m</t>
  </si>
  <si>
    <t>경기도 평택시</t>
  </si>
  <si>
    <t>부산신항 진입철도 및 임항철도 전력설비 신설 기타공사</t>
  </si>
  <si>
    <t>임할철도 건설에 따른 전력설비</t>
  </si>
  <si>
    <t>임항철도</t>
  </si>
  <si>
    <t>대주전력㈜
2010-06-03</t>
  </si>
  <si>
    <t>3월</t>
  </si>
  <si>
    <t>호남고속철도 기존선 익산~정읍간 지장 전철전력설비 이설 기타공사</t>
  </si>
  <si>
    <t>익산~정읍간 전철전력설비 지장물 이설</t>
  </si>
  <si>
    <t>익산~정읍</t>
  </si>
  <si>
    <t>전차선</t>
  </si>
  <si>
    <t>㈜삼진일렉스
2010-05-20</t>
  </si>
  <si>
    <t>부산신항배후철도 진례~녹산간 전철전원 및 전차선로 신설공사</t>
  </si>
  <si>
    <t>부산신항만 건설에 따른 진례~녹산(22.9㎞) 전차선로 신설</t>
  </si>
  <si>
    <t>진례~녹산</t>
  </si>
  <si>
    <t>장기계속</t>
  </si>
  <si>
    <t>일석공영㈜
2010-05-26</t>
  </si>
  <si>
    <t>2월</t>
  </si>
  <si>
    <t>덕소~원주 복선전철 판대~서원주 궤도공사</t>
  </si>
  <si>
    <t>공사연장 43km
공사기간(착공일로부터 24개월)</t>
  </si>
  <si>
    <t>원주</t>
  </si>
  <si>
    <t>제한경쟁
(PQ)</t>
  </si>
  <si>
    <t>장기계속</t>
  </si>
  <si>
    <t>일반철도</t>
  </si>
  <si>
    <t>골드레일로드㈜
2010-05-06</t>
  </si>
  <si>
    <t>국가보안시설</t>
  </si>
  <si>
    <t>제한경쟁</t>
  </si>
  <si>
    <t>통신</t>
  </si>
  <si>
    <t>전기사업단/신호통신처</t>
  </si>
  <si>
    <t>㈜미래이엔씨
2010-06-14</t>
  </si>
  <si>
    <t>호남고속철도 기존선 익산~정읍간 지장통신설비 이설공사</t>
  </si>
  <si>
    <t>익산~정읍간(41.9㎞) 통신지장물 이설</t>
  </si>
  <si>
    <t>현대산업개발㈜
2010-06-17</t>
  </si>
  <si>
    <t>호남고속철도 철도교통관제센터 ~ 석곡PP간 통신선로 신설공사</t>
  </si>
  <si>
    <t>교통관제~석곡PP간 통신 선로 신설</t>
  </si>
  <si>
    <t>교통관제~석곡PP</t>
  </si>
  <si>
    <t>㈜낙원이엔지
2010-06-17</t>
  </si>
  <si>
    <t>중앙선 용문~원주간 열차무선설비 신설 기타공사</t>
  </si>
  <si>
    <t>용문~원주간(31㎞) 무선설비 신설</t>
  </si>
  <si>
    <t>용문~원주</t>
  </si>
  <si>
    <t>송암시스콤
2010-06-17</t>
  </si>
  <si>
    <t>수도권북부내륙화물기지 인입철도 통신설비 신설 기타공사</t>
  </si>
  <si>
    <t>수도권 화물기지 통신설비 신설</t>
  </si>
  <si>
    <t>파주</t>
  </si>
  <si>
    <t>㈜하남통신
2010-06-21</t>
  </si>
  <si>
    <t>부산신항 진입철도 및 임항철도 통신설비 신설공사</t>
  </si>
  <si>
    <t>부산신항만 진례~녹산(18㎞) 통신설비 신설</t>
  </si>
  <si>
    <t>대림통신㈜
2010-06-15</t>
  </si>
  <si>
    <t>경의선 횡단 운정과선교 신설공사</t>
  </si>
  <si>
    <t>공사연장 0.237km
공사기간(착공일로부터 20개월)</t>
  </si>
  <si>
    <t>파주시</t>
  </si>
  <si>
    <t>광역철도</t>
  </si>
  <si>
    <t>토목</t>
  </si>
  <si>
    <t>동우건설산업㈜
2010-06-15</t>
  </si>
  <si>
    <t>경인선 중동-송내외 6개소 방음벽 설치공사</t>
  </si>
  <si>
    <t>방음벽 설치연장
(1,450m)</t>
  </si>
  <si>
    <t>경부선(3개소)
경인선(3개소)</t>
  </si>
  <si>
    <t>수도권본부</t>
  </si>
  <si>
    <t>4월</t>
  </si>
  <si>
    <t>7월</t>
  </si>
  <si>
    <t>고속철도 광명-천안아산외 2개소 방음벽 설치공사</t>
  </si>
  <si>
    <t>방음벽 설치연장
(364m)</t>
  </si>
  <si>
    <t>화성, 평택</t>
  </si>
  <si>
    <t>8월</t>
  </si>
  <si>
    <t>서대전∼가수원</t>
  </si>
  <si>
    <t>충청본부/시설사업처</t>
  </si>
  <si>
    <t>수원-인천 복선전철 월곶외 2개역사 신축공사(월곶, 소래, 논현택지)</t>
  </si>
  <si>
    <t>역사 3동
공사기간(착공일 18개월)</t>
  </si>
  <si>
    <t>시흥,인천</t>
  </si>
  <si>
    <t>계속비</t>
  </si>
  <si>
    <t>한화건설㈜
2010-08-03</t>
  </si>
  <si>
    <t>수원-인천 복선전철 논현외 2개역사 신축공사(논현, 남동, 승기)</t>
  </si>
  <si>
    <t>인천</t>
  </si>
  <si>
    <t>코오롱건설
2010-08-10</t>
  </si>
  <si>
    <t>수원-인천 복선전철 송도외 1개역사 신축공사(송도, 연수)</t>
  </si>
  <si>
    <t>역사 2동
공사기간(착공일 18개월)</t>
  </si>
  <si>
    <t>성일건설
2010-08-10</t>
  </si>
  <si>
    <t>왕십리-선릉 복선전철 강남구청외 1개역사 신축공사(강남구청, 삼릉)</t>
  </si>
  <si>
    <t>서울</t>
  </si>
  <si>
    <t>울트라건설
2010-07-22</t>
  </si>
  <si>
    <t>왕십리-선릉 복선전철 성수외 1개역사 신축공사(성수, 청담)</t>
  </si>
  <si>
    <t>코오롱건설
2010-07-22</t>
  </si>
  <si>
    <t>오리-수원 복선전철 신갈외 1개역사 신축공사(신갈, 기흥)</t>
  </si>
  <si>
    <t>용인</t>
  </si>
  <si>
    <t>고려개발㈜
2010-06-29</t>
  </si>
  <si>
    <t>추가</t>
  </si>
  <si>
    <t>강원본부</t>
  </si>
  <si>
    <t>강사종합건설㈜
2010-03-23</t>
  </si>
  <si>
    <t>수의계약</t>
  </si>
  <si>
    <t>영남본부</t>
  </si>
  <si>
    <t>정방휀스
2010-03-24</t>
  </si>
  <si>
    <t>충청본부</t>
  </si>
  <si>
    <t>진덕종합건설㈜
2010-04-19</t>
  </si>
  <si>
    <t>영남내륙화물기지 추가 궤도부설 공사</t>
  </si>
  <si>
    <t>기타사업</t>
  </si>
  <si>
    <t>궤도</t>
  </si>
  <si>
    <t>삼동랜드㈜
2010-04-26</t>
  </si>
  <si>
    <t>일반</t>
  </si>
  <si>
    <t>㈜삼일기업공사
2010-04-27</t>
  </si>
  <si>
    <t>5월</t>
  </si>
  <si>
    <t>건축</t>
  </si>
  <si>
    <t>관리본부/신청사관리TF</t>
  </si>
  <si>
    <t>두산건설㈜
2010-05-17</t>
  </si>
  <si>
    <t>지에스네오텍㈜ 
2010-05-18</t>
  </si>
  <si>
    <t>종합전기㈜
2010-05-27</t>
  </si>
  <si>
    <t>정방휀스
2010-06-01</t>
  </si>
  <si>
    <t>분당선 경원대외 3개역사 승강설비설치 기타공사</t>
  </si>
  <si>
    <t>한솔건설㈜
2010-06-21</t>
  </si>
  <si>
    <t>6월</t>
  </si>
  <si>
    <t>㈜케이더블유시스템 2010-06-23</t>
  </si>
  <si>
    <t>동산건설㈜ 
2010-06-24</t>
  </si>
  <si>
    <t>진한건설㈜ 
2010-06-24</t>
  </si>
  <si>
    <t>㈜금파 
2010-06-24</t>
  </si>
  <si>
    <t>㈜대영기전 
2010-06-25</t>
  </si>
  <si>
    <t>제일포장건설㈜ 
2010-06-28</t>
  </si>
  <si>
    <t>전기사업단</t>
  </si>
  <si>
    <t>㈜진성전력
2010-07-30</t>
  </si>
  <si>
    <t>일괄입찰</t>
  </si>
  <si>
    <t>광역철도</t>
  </si>
  <si>
    <t>호남고속철도 오송~정읍역간 지장신호설비 이설공사</t>
  </si>
  <si>
    <t>오송~정읍간(132㎞) 신호지장설비 이설</t>
  </si>
  <si>
    <t>오송~정읍</t>
  </si>
  <si>
    <t>신호</t>
  </si>
  <si>
    <t>왕십리~선릉간(6.8㎞) 신호설비 신설</t>
  </si>
  <si>
    <t>왕십리~선릉</t>
  </si>
  <si>
    <t>죽전~기흥간(4.3㎞) 신호설비 신설</t>
  </si>
  <si>
    <t>죽전~기흥</t>
  </si>
  <si>
    <t>부산신항 진입철도 및 임항철도 신호설비 신설공사</t>
  </si>
  <si>
    <t>부산신항만 진례~녹산(18㎞) 신호설비 신설</t>
  </si>
  <si>
    <t>우남전설㈜
2010-08-19</t>
  </si>
  <si>
    <t>마산~진주간 신호설비 신설</t>
  </si>
  <si>
    <t>마산~진주</t>
  </si>
  <si>
    <t>수원~인천 복선전철 오이도~인천(송도)간 신호설비 신설공사</t>
  </si>
  <si>
    <t>오이도~송도간(10㎞) 신호설비 신설</t>
  </si>
  <si>
    <t>오이도~송도</t>
  </si>
  <si>
    <t>호남고속철도 정읍~광주송정역간 지장신호설비 이설공사</t>
  </si>
  <si>
    <t>정읍~광주간(50㎞) 신호지장설비 이설</t>
  </si>
  <si>
    <t>정읍~광주</t>
  </si>
  <si>
    <t>마산~진주간 기계신호 신설</t>
  </si>
  <si>
    <t>유일상공㈜
2010-07-23</t>
  </si>
  <si>
    <t>호남고속철도 광주송정역외 2역 기계신호설비 신설공사</t>
  </si>
  <si>
    <t>광주송정역외 2역(기존선) 기계신호공사</t>
  </si>
  <si>
    <t>광주송정역</t>
  </si>
  <si>
    <t>개명산업㈜
2010-07-15</t>
  </si>
  <si>
    <t>호남고속철도 기존선 정읍~광주간 지장통신설비 이설공사</t>
  </si>
  <si>
    <t>정읍~광주간(50㎞) 통신지장설비 이설</t>
  </si>
  <si>
    <t>건아정보기술㈜
2010-07-29</t>
  </si>
  <si>
    <t>호남고속철도 석곡PP ~ 예비관제실간 통신선로 신설공사</t>
  </si>
  <si>
    <t>석곡PP~예비관제간 통신 선로 신설</t>
  </si>
  <si>
    <t>석곡PP~예비관제</t>
  </si>
  <si>
    <t>㈜나우스넷
2010-06-17</t>
  </si>
  <si>
    <t>충북선 신양보도육교 승강기설치공사</t>
  </si>
  <si>
    <t>승강기설치</t>
  </si>
  <si>
    <t>소이∼주덕</t>
  </si>
  <si>
    <t>6월</t>
  </si>
  <si>
    <t>수인선 오이도~송도간 전철전원 및 전차선로 신설공사</t>
  </si>
  <si>
    <t>오이도~송도간(10㎞) 전차선로 신설</t>
  </si>
  <si>
    <t>분당선 왕십리~선릉간 전철전원 및 전차선로 신설공사</t>
  </si>
  <si>
    <t>왕십리~선릉간(6.8㎞) 전차선로 신설</t>
  </si>
  <si>
    <t>호남고속철도 기존선 정읍~하남간 지장 전철전력설비 이설 기타공사</t>
  </si>
  <si>
    <t>정읍~하남간 전철전력설비 지장물 이설</t>
  </si>
  <si>
    <t>정읍~하남</t>
  </si>
  <si>
    <t>호남고속철도 기존선 하남~송정리간 전철전력설비 이설 기타공사</t>
  </si>
  <si>
    <t>하남~송정리간 전철전력설비 지장물 이설</t>
  </si>
  <si>
    <t>하남~송정리</t>
  </si>
  <si>
    <t>오이도~송도간 전력설비(배전선로 및 송도외 8개역사) 신설공사</t>
  </si>
  <si>
    <t>오이도~송도간(10㎞) 배전 및 역사 전기설비</t>
  </si>
  <si>
    <t>왕십리~선릉간 전력설비(배전선로 및 성수외 3개역사)신설공사</t>
  </si>
  <si>
    <t>왕십리~선릉간(6.8㎞) 배전 및 역사 전기설비</t>
  </si>
  <si>
    <t>분당선 오리~기흥간 전력설비(배전선로 및 신갈외 3개역사) 신설공사</t>
  </si>
  <si>
    <t>죽전~기흥간(4.3㎞) 배전 및 역사 전기설비</t>
  </si>
  <si>
    <t>분당선 죽전~수원간 전차선로 신설공사</t>
  </si>
  <si>
    <t>죽전~수원간(18㎞) 전차선로 신설</t>
  </si>
  <si>
    <t>죽전~수원</t>
  </si>
  <si>
    <t>의정부 변전소 전철전원설비 신설 기타공사</t>
  </si>
  <si>
    <t>변전소 개량 1개소, 
송전선로 지중화1.6km
공사기간(착공일로부터 36개월)</t>
  </si>
  <si>
    <t>경기도 의정부</t>
  </si>
  <si>
    <t>시설운영본부/전기시설관리팀</t>
  </si>
  <si>
    <t xml:space="preserve">의정부 변전소 통신설비 신설공사 </t>
  </si>
  <si>
    <t>변전소 통신설비 1개소</t>
  </si>
  <si>
    <t>의정부 변전소 신축공사</t>
  </si>
  <si>
    <t>시설운영본부/시설관리처</t>
  </si>
  <si>
    <t>해동종합건설
2010-08-23</t>
  </si>
  <si>
    <t>오리~수원 복선전철 (죽전~기흥) 궤도공사</t>
  </si>
  <si>
    <t>공사연장 12km
공사기간(착공일로부터 10개월)</t>
  </si>
  <si>
    <t>죽전</t>
  </si>
  <si>
    <t>일반경쟁</t>
  </si>
  <si>
    <t>11월</t>
  </si>
  <si>
    <t>삼랑진~진주 복선전철 반성~진주 궤도공사</t>
  </si>
  <si>
    <t>공사연장 7.7km
공사기간(착공일로부터 24개월)</t>
  </si>
  <si>
    <t>진주</t>
  </si>
  <si>
    <t>왕십리~선릉간 통신설비 신설공사</t>
  </si>
  <si>
    <t>왕십리~선릉간(6.8㎞) 통신설비 신설</t>
  </si>
  <si>
    <t>왕십리~선릉간 성수외 3개역사 통신설비 신설기타공사</t>
  </si>
  <si>
    <t>성수외 3개역사 통신설비 신설</t>
  </si>
  <si>
    <t>분당선 죽전~기흥간 통신설비 신설기타공사</t>
  </si>
  <si>
    <t>죽전~기흥간(4.3㎞) 통신설비 신설</t>
  </si>
  <si>
    <t>분당선 신갈외 3개역사 역무용통신설비 신설기타공사</t>
  </si>
  <si>
    <t>신갈, 기흥, 추가1, 추가2역 통신설비 신설</t>
  </si>
  <si>
    <t>신갈외 3역</t>
  </si>
  <si>
    <t>경전선 마산~함안간 전철전력설비 신설공사</t>
  </si>
  <si>
    <t>전차선로 12km, 배전선로 12km</t>
  </si>
  <si>
    <t>마산~함안</t>
  </si>
  <si>
    <t>경전선 반성~진주간 전철전력설비 신설공사</t>
  </si>
  <si>
    <t>전차선로 20.2km, 배전선로 20.2km</t>
  </si>
  <si>
    <t>반성~진주</t>
  </si>
  <si>
    <t>수원~인천간(오이도~송도) 복선전철 통신설비 신설공사</t>
  </si>
  <si>
    <t>오이도~송도간(10㎞) 통신설비 신설</t>
  </si>
  <si>
    <t>전라선 고속화 열차무선설비 신설공사</t>
  </si>
  <si>
    <t>신리~여수간 열차무선설비</t>
  </si>
  <si>
    <t>신리~여수</t>
  </si>
  <si>
    <t>경전선 반성~진주간 통신설비 신설기타공사</t>
  </si>
  <si>
    <t>반성~진주(20km) 통신설비 신설</t>
  </si>
  <si>
    <t>수원~인천간(오이도~송도) 송도외 8개역사 통신설비 신설공사</t>
  </si>
  <si>
    <t>송도외 8개역사 통신설비 신설</t>
  </si>
  <si>
    <t>경전선 마산~반성간 통신설비 신설 기타 공사</t>
  </si>
  <si>
    <t>마산~반성(23km) 통신설비 신설</t>
  </si>
  <si>
    <t>마산~반성</t>
  </si>
  <si>
    <t>10월</t>
  </si>
  <si>
    <t>호남선 서대전-가수원간 대전건널목 입체화공사</t>
  </si>
  <si>
    <t>건널목입체화</t>
  </si>
  <si>
    <t>경부선 구미-약목간 통로box(오태동 구교)확장공사</t>
  </si>
  <si>
    <t>통로박스확장</t>
  </si>
  <si>
    <t>구미∼약목</t>
  </si>
  <si>
    <t>경부선 심천-영동간 보은가도교 확장공사</t>
  </si>
  <si>
    <t>심천∼영동</t>
  </si>
  <si>
    <t>오리-수원 복선전철 지하터널 기계설비공사</t>
  </si>
  <si>
    <t>기계설비 1식
공사기간(착공일 18개월)</t>
  </si>
  <si>
    <t>기계설비</t>
  </si>
  <si>
    <t>영동선 철도이설 동백산역사 및 변전건물 1동 신축 기타공사(동백산역사, 심포리SSP 등)</t>
  </si>
  <si>
    <t>역사 1동, 변전건물1동
공사기간(착공일 17개월)</t>
  </si>
  <si>
    <t>동백산~도계</t>
  </si>
  <si>
    <t>왕십리-선릉 복선전철 지하터널 기계설비공사</t>
  </si>
  <si>
    <t>원주</t>
  </si>
  <si>
    <t>대구선 복선전철 제1공구 노반 건설공사</t>
  </si>
  <si>
    <t>총연장 : 9.446km
공사기간 : 48개월</t>
  </si>
  <si>
    <t>대구시
경산시</t>
  </si>
  <si>
    <t>대구선 복선전철 제2공구 노반 건설공사</t>
  </si>
  <si>
    <t>총연장 : 5.874km
공사기간 : 48개월</t>
  </si>
  <si>
    <t>경산시
영천시</t>
  </si>
  <si>
    <t>대구선 복선전철 제3공구 노반 건설공사</t>
  </si>
  <si>
    <t>총연장 : 4.839km
공사기간 : 48개월</t>
  </si>
  <si>
    <t>영천시</t>
  </si>
  <si>
    <t>대구선 복선전철 제4공구 노반 건설공사</t>
  </si>
  <si>
    <t>총연장 : 7.560km
공사기간 : 48개월</t>
  </si>
  <si>
    <t>지하역사(0.202k)m</t>
  </si>
  <si>
    <t>고양시</t>
  </si>
  <si>
    <t>수탁사업</t>
  </si>
  <si>
    <t>수인선 복선전철 제2공구 노반 기타공가</t>
  </si>
  <si>
    <t>총연장 : 14km428)
공사기간 : 54개월</t>
  </si>
  <si>
    <t>수원</t>
  </si>
  <si>
    <t>총연장 : 13km429
공사기간 : 54개월</t>
  </si>
  <si>
    <t>도시형자기부상열차 실용화사업 제3궤조 전차선로 신설공사</t>
  </si>
  <si>
    <t>총연장 6.12Km 3궤조 전차선로 신설
공사기간(착공일로부터 24개월)</t>
  </si>
  <si>
    <t>인천시 중구</t>
  </si>
  <si>
    <t>신성장사업단/자기부상철도처</t>
  </si>
  <si>
    <t>도시형자기부상열차 실용화사업 전력설비 신설공사</t>
  </si>
  <si>
    <t>정거장 6, 차량기지 1개소 전력설비
공사기간(착공일로부터 24개월)</t>
  </si>
  <si>
    <t>도시형자기부상열차 실용화사업 통신설비 신설기타공사</t>
  </si>
  <si>
    <t>정거장 6, 차량기지 1개소 통신설비
공사기간(착공일로부터 24개월)</t>
  </si>
  <si>
    <t>도시형자기부상열차 실용화사업 신호설비 신설기타공사</t>
  </si>
  <si>
    <t>정거장 6, 차량기지 1개소 신호설비
공사기간(착공일로부터 24개월)</t>
  </si>
  <si>
    <t>12월</t>
  </si>
  <si>
    <t>수도권북부내륙화물기지 인입철도 전차선로 신설 기타공사</t>
  </si>
  <si>
    <t>수도권내륙 화물기지 전차선로</t>
  </si>
  <si>
    <t>수도권 화물기지</t>
  </si>
  <si>
    <t>합 계</t>
  </si>
  <si>
    <t> 영동선 마차리-신기간 영기(환)125km580 부근 피암터널 설치공사</t>
  </si>
  <si>
    <t>영동선 현동-분천간 영기(환)57km305부근외 3개소 옹벽설치공사</t>
  </si>
  <si>
    <t>영동선 마차리-신기간 피암터널 신설에 따른 지장 신호설비 이설공사</t>
  </si>
  <si>
    <t>청사내 주차장 보수 공사</t>
  </si>
  <si>
    <t>영동선 마차리-신기간 피암터널 신설에 따른 지장통신선로 이설공사</t>
  </si>
  <si>
    <t>영동선 현동-분천간 영기(환)53km640부근 옹벽설치 및 53km810부근
 횡단하수 설치공사</t>
  </si>
  <si>
    <t>일반철도시설개량</t>
  </si>
  <si>
    <t>통신</t>
  </si>
  <si>
    <t>(주)삼안</t>
  </si>
  <si>
    <t>재단법인 한국고고환경연구소</t>
  </si>
  <si>
    <t>재단법인태산문화유산연구원</t>
  </si>
  <si>
    <t>(재)전주문화유산연구원</t>
  </si>
  <si>
    <t>신분당선 광교~호매실 타당성검토 기타용역</t>
  </si>
  <si>
    <t>기획조정실 사업전략처</t>
  </si>
  <si>
    <t>한국교통연구원
(주)유신</t>
  </si>
  <si>
    <t>KR청년인턴사원 공개경쟁채용 대행용역</t>
  </si>
  <si>
    <t>인크루트 주식회사</t>
  </si>
  <si>
    <t>2010년 일반철도용 레일화차운송 용역</t>
  </si>
  <si>
    <t>대한통운(주)</t>
  </si>
  <si>
    <t>중앙선 국수~용문외 1개사업 송변전분야 시설물검증시험 용역</t>
  </si>
  <si>
    <t>전철전력처</t>
  </si>
  <si>
    <t>시엔에이전기주식회사
단국대학교 산학협력단</t>
  </si>
  <si>
    <t>인프라 아시아 2010 홍보부스 설치 운영용역</t>
  </si>
  <si>
    <t>신성장사업단 해외사업처</t>
  </si>
  <si>
    <t>포가시스템주식회사</t>
  </si>
  <si>
    <t>호남고속철도 기존선 익산-정읍간 지장 전철전력설비 이설공사 책임감리용역</t>
  </si>
  <si>
    <t>호남고속철도 논산 율리 유물산포지외 3개소 문화유적 발굴조사(2-2공구, 21,22,23,25구역)</t>
  </si>
  <si>
    <t>(재)중앙문화재연구원</t>
  </si>
  <si>
    <t>수도권고속철도(수서~평택) 제4공구 노반 기본 및 실시설계 용역</t>
  </si>
  <si>
    <t>고속철도사업단 고속철도설계처</t>
  </si>
  <si>
    <t>동부엔지니어링㈜
(주)대한콘설탄트
(주)건화</t>
  </si>
  <si>
    <t>수도권고속철도(수서~평택) 제3공구 노반 기본 및 실시설계 용역</t>
  </si>
  <si>
    <t>(주)동명기술공단종합건축사사무소
(주)삼보기술단
(주)수성엔지니어링</t>
  </si>
  <si>
    <t>수도권고속철도(수서~평택) 제2공구 노반 기본 및 실시설계 용역</t>
  </si>
  <si>
    <t>(주)서현기술단
(주)선진엔지니어링종합건축사사무소
동부엔지니어링㈜</t>
  </si>
  <si>
    <t>수도권고속철도(수서~평택) 제1공구 노반 기본 및 실시설계 용역</t>
  </si>
  <si>
    <t>(주)케이알티씨
(주)서현기술단
(주)태조엔지니어링</t>
  </si>
  <si>
    <t>울산~포항 복선전철 문화재 제2공구 모화리 -가- 구역 시굴조사 용역</t>
  </si>
  <si>
    <t>영남/용역계약</t>
  </si>
  <si>
    <t>호남고속철도 김제 상동동 유물산포지1 외 1개소 문화유적 발굴조사(3-4공구 20,30구역)</t>
  </si>
  <si>
    <t>(재)전라문화유산연구원</t>
  </si>
  <si>
    <t>중앙기술단 재산 및 재해보험 가입</t>
  </si>
  <si>
    <t>삼성화재해상보험(주)</t>
  </si>
  <si>
    <t>수인선 복선전철(고색~한대) 사전재해영향성 검토 용역</t>
  </si>
  <si>
    <t>기술본부 일반광역기술처</t>
  </si>
  <si>
    <t>주식회사 금강오길비</t>
  </si>
  <si>
    <t>(주)도화종합기술공사
(주)신성엔지니어링</t>
  </si>
  <si>
    <t>(주)건화</t>
  </si>
  <si>
    <t>(주)이지랩아이앤티</t>
  </si>
  <si>
    <t>(주)다산전기기술사사무소</t>
  </si>
  <si>
    <t>(주)동남티디에스</t>
  </si>
  <si>
    <t>동양정보통신기술(주)</t>
  </si>
  <si>
    <t>대영유비텍 주식회사</t>
  </si>
  <si>
    <t>(주)한국정보시스템 공인감리단</t>
  </si>
  <si>
    <t>벽산파워 주식회사
벽산엔지니어링㈜</t>
  </si>
  <si>
    <t>동산엔지니어링(주)</t>
  </si>
  <si>
    <t>(주)배산엔지니어링</t>
  </si>
  <si>
    <t>대아티아이주식회사</t>
  </si>
  <si>
    <t>(주)한터기술</t>
  </si>
  <si>
    <t>신우이엔지㈜
(주)에이알텍</t>
  </si>
  <si>
    <t>(주)에이알텍
신우이엔지㈜</t>
  </si>
  <si>
    <t>(주)세계로이엔지</t>
  </si>
  <si>
    <t>문엔지니어링(주)</t>
  </si>
  <si>
    <t>(주)효원엔지니어링
문엔지니어링(주)</t>
  </si>
  <si>
    <t>(주)안세기술</t>
  </si>
  <si>
    <t>재단법인울산발전연구원</t>
  </si>
  <si>
    <t>재단법인 우리문화재연구원</t>
  </si>
  <si>
    <t>(주)케이알티씨
(주)태조엔지니어링</t>
  </si>
  <si>
    <t>(주)유신
(주)일신하이텍</t>
  </si>
  <si>
    <t>(주)케이알티씨
(주)석탑엔지니어링</t>
  </si>
  <si>
    <t>건축사사무소탑</t>
  </si>
  <si>
    <t>(주)도요이디아이</t>
  </si>
  <si>
    <t>주식회사 두남환경</t>
  </si>
  <si>
    <t>(주)상지개발</t>
  </si>
  <si>
    <t>(주)석탑엔지니어링</t>
  </si>
  <si>
    <t>주식회사 중앙환경</t>
  </si>
  <si>
    <t>삼환환경(주)</t>
  </si>
  <si>
    <t>주식회사에코프론티어</t>
  </si>
  <si>
    <t>재단법인 한빛문화재연구원</t>
  </si>
  <si>
    <t>경부고속철도 대전도심 4차 옥천 동평리 유물산포지 문화유적 발굴조사(6-4B공구)</t>
  </si>
  <si>
    <t>경전선 및 부산신항배후철도 제2-1공구 문화재 발굴조사 제5차 용역(발굴조사 보고서 발간)</t>
  </si>
  <si>
    <t>(재단)동아세아문화재연구원</t>
  </si>
  <si>
    <t>철도교통관제설비 확충 기본설계</t>
  </si>
  <si>
    <t>경부 및 호남고속철도 속도 향상방안 연구</t>
  </si>
  <si>
    <t>전기분야 설계편람 자체개정을 위한 근로자 파견용역</t>
  </si>
  <si>
    <t>틸팅열차 기술개발 연구사업 4차년도 근로자 지원용역</t>
  </si>
  <si>
    <t>(주)휴먼앤휴먼</t>
  </si>
  <si>
    <t>신탄리~철원 철도복원 신호설비 실시설계 도면작성 용역</t>
  </si>
  <si>
    <t>(주)에이알텍</t>
  </si>
  <si>
    <t>단열재 삽입구조형 접속함 원가계산 용역</t>
  </si>
  <si>
    <t>(사)한국물가정보</t>
  </si>
  <si>
    <t>충북선전철화사업 사후평가 연구용역</t>
  </si>
  <si>
    <t>호남고속철도 장성 죽청리 유물산포지 외 2개소 문화유적 발굴조사(5-1공구 53,55,57구역)</t>
  </si>
  <si>
    <t>미정</t>
  </si>
  <si>
    <t xml:space="preserve">물품관리 무선인식(RFID)시스템 구축 </t>
  </si>
  <si>
    <t>공단관리 소관물품(자재,공용품)의 전자태그관리시스템 도입 추진
용역기간(약6개월소요)</t>
  </si>
  <si>
    <t>본사 및 지역본부</t>
  </si>
  <si>
    <t>사업비</t>
  </si>
  <si>
    <t>시설운영본부/재산처 물자관리팀</t>
  </si>
  <si>
    <t>유경제어㈜
2010-06-23</t>
  </si>
  <si>
    <t>주식회사 남해산전
2010-07-01</t>
  </si>
  <si>
    <t>㈜혁신전공사
2010-06-22</t>
  </si>
  <si>
    <t>유경제어㈜
2010-07-01</t>
  </si>
  <si>
    <t>신우이엔지㈜
2010-08-02</t>
  </si>
  <si>
    <t>㈜혁신전공사
2010-08-02</t>
  </si>
  <si>
    <t>[조달청]
광화전선㈜ 2010-08-19</t>
  </si>
  <si>
    <t>장비유지보수품 필터외 22종 구매</t>
  </si>
  <si>
    <t>장비유지보수품 특수부품 실린더응 28종 구매</t>
  </si>
  <si>
    <t>장비유지보수품 브레이트라이닝 구매</t>
  </si>
  <si>
    <t>장비유지보수품 수윙실린더 롯드 구매</t>
  </si>
  <si>
    <t>장비유지소로품 살충제등 42종 구매</t>
  </si>
  <si>
    <t>문화재</t>
  </si>
  <si>
    <t>유강리유물산포지</t>
  </si>
  <si>
    <t>수의계약</t>
  </si>
  <si>
    <t>서원주역사외 8개소 신축공사 전면책임감리</t>
  </si>
  <si>
    <t>역사 3개소, 신호장 3개소, 전기건물 3개소 신축</t>
  </si>
  <si>
    <t>양평~원주</t>
  </si>
  <si>
    <t>건설본부/일반철도처</t>
  </si>
  <si>
    <t>2010년 중앙기술단 오송기지 경비(청소)용역 시행</t>
  </si>
  <si>
    <t>일반(총액)</t>
  </si>
  <si>
    <t>명진기업(주)</t>
  </si>
  <si>
    <t>사옥관리용역</t>
  </si>
  <si>
    <t>호남/용역계약</t>
  </si>
  <si>
    <t>(주)부광기업</t>
  </si>
  <si>
    <t>1월</t>
  </si>
  <si>
    <t>왕십리~선릉외 5개사업 터널방재시설 보강대책수립 및 설계용역</t>
  </si>
  <si>
    <t>제한(총액)P.Q</t>
  </si>
  <si>
    <t>광역</t>
  </si>
  <si>
    <t>수도권본부 건설1처</t>
  </si>
  <si>
    <t>(주)유신코퍼레이션
(주)범창종합기술</t>
  </si>
  <si>
    <t>삼랑진~진주외 3개사업 터널 방재시설 보강대책 수립 밀 설계용역</t>
  </si>
  <si>
    <t>영남본부 건설처</t>
  </si>
  <si>
    <t>(주)케이알티씨
(주)범창종합기술</t>
  </si>
  <si>
    <t>팔당터널 외 13개소 터널 방재시설 보강계획 수립 및 설계용역</t>
  </si>
  <si>
    <t>강원본부 건설처</t>
  </si>
  <si>
    <t>(주)동명기술공단종합건축사사무소</t>
  </si>
  <si>
    <t>감리</t>
  </si>
  <si>
    <t>도시형 자기부상열차 실용화사업 시범노선 건설공사 전면책임감리용역(제1차)</t>
  </si>
  <si>
    <t>장기계속</t>
  </si>
  <si>
    <t>수탁</t>
  </si>
  <si>
    <t>신성장사업단 신교통사업TF</t>
  </si>
  <si>
    <t>영동선 철도이설 동백산역사 신축기타공사 전면책임감리용역</t>
  </si>
  <si>
    <t>동해선 포항~삼척 제4공구 폐기물처리용역</t>
  </si>
  <si>
    <t>e-hrd 시스템 유지보수용역</t>
  </si>
  <si>
    <t>PM 시스템 유지보수 용역</t>
  </si>
  <si>
    <t>교육 컨텐츠 개발 시스템 용역</t>
  </si>
  <si>
    <t>RFID물품무선인식 관리시스템 설치 및 시행</t>
  </si>
  <si>
    <t xml:space="preserve"> 고속철도 콘크리트궤도 유지보수기준 정립방안 연구</t>
  </si>
  <si>
    <t xml:space="preserve"> 고속철도 속도향상에 따른 역사 형식별 환경기준 정립연구</t>
  </si>
  <si>
    <t xml:space="preserve"> 고속 및 초고속 안정화 다기능 교량받침 개발연구</t>
  </si>
  <si>
    <t xml:space="preserve"> 간선철도 고속화에 따른 유지보수 저감을 위한 궤도구조 개량방안 연구</t>
  </si>
  <si>
    <t>포승~평택 단선철도건설 제1공구 전면책임감리용역(복합공정, 노반,궤도,전기)</t>
  </si>
  <si>
    <t>미정</t>
  </si>
  <si>
    <t>모현동유물산포지</t>
  </si>
  <si>
    <t>분당선 죽전~수원간 전철전력설비 신설공사 감리용역 (100억원 이상)</t>
  </si>
  <si>
    <t>전라선 순천~여수간 소규모제어장치 소프트웨어 개수</t>
  </si>
  <si>
    <t>일산선 원흥역 신설 노반공사 책임감리용역</t>
  </si>
  <si>
    <t xml:space="preserve"> 홍보용 캘린더 제작</t>
  </si>
  <si>
    <t>성남~여주복선전철 7,9공구 문화재시굴조사 용역</t>
  </si>
  <si>
    <t>경전선 진주역사외 1개역 및 변전건물3동 신축공사 폐기물 처리용역</t>
  </si>
  <si>
    <t>11월</t>
  </si>
  <si>
    <t>백산리고분군</t>
  </si>
  <si>
    <t>논산 호암리 유물산포지 외 1</t>
  </si>
  <si>
    <t>12월</t>
  </si>
  <si>
    <t>오송기지 신호설비 운영 및 보수용역</t>
  </si>
  <si>
    <t>2010년 오송기지 경비청소용역</t>
  </si>
  <si>
    <t>오폐수 처리용역</t>
  </si>
  <si>
    <t>폐기물 처리용역</t>
  </si>
  <si>
    <t>철거발생품처리용역</t>
  </si>
  <si>
    <t>합 계</t>
  </si>
  <si>
    <t>주요공사 개요</t>
  </si>
  <si>
    <t>공사지역</t>
  </si>
  <si>
    <t>입찰방법</t>
  </si>
  <si>
    <t>용역금액</t>
  </si>
  <si>
    <t>예산구분</t>
  </si>
  <si>
    <t>사업별</t>
  </si>
  <si>
    <t>공종</t>
  </si>
  <si>
    <t>3.6km 노반 신설 및 확장</t>
  </si>
  <si>
    <t>파주시 파주읍, 문산읍 일원</t>
  </si>
  <si>
    <t>장기</t>
  </si>
  <si>
    <t>토목</t>
  </si>
  <si>
    <t>총연장 6.8Km</t>
  </si>
  <si>
    <t>서울시</t>
  </si>
  <si>
    <t>제한경쟁
(PQ)</t>
  </si>
  <si>
    <t>궤도</t>
  </si>
  <si>
    <t>협상에 의한 계약</t>
  </si>
  <si>
    <t>단기</t>
  </si>
  <si>
    <t>관리비</t>
  </si>
  <si>
    <t>시설면적
(14,266㎡)</t>
  </si>
  <si>
    <t>시설면적
(21,866㎡)</t>
  </si>
  <si>
    <t>시설면적
(25,223㎡)</t>
  </si>
  <si>
    <t>변전소5개소
배전소9개소</t>
  </si>
  <si>
    <t>구분소6개소
급전소13개소</t>
  </si>
  <si>
    <t>신호기계실
12개소</t>
  </si>
  <si>
    <t>연장 : 89km</t>
  </si>
  <si>
    <t>연장 : 94km</t>
  </si>
  <si>
    <t>기용접완료된 경부고속철도용 UIC60 장대레일의 오송기지내 상차작업 및 용접공장 보조업무 시행</t>
  </si>
  <si>
    <t>오송기지내</t>
  </si>
  <si>
    <t>일반+광역</t>
  </si>
  <si>
    <t>일반경쟁</t>
  </si>
  <si>
    <t>장기계속</t>
  </si>
  <si>
    <t>수탁사업</t>
  </si>
  <si>
    <t>터널기계설비 1식</t>
  </si>
  <si>
    <t>서울</t>
  </si>
  <si>
    <t>수의계약</t>
  </si>
  <si>
    <t>광역철도</t>
  </si>
  <si>
    <t>기계
설계</t>
  </si>
  <si>
    <t>총연장 13.5Km</t>
  </si>
  <si>
    <t>인천시</t>
  </si>
  <si>
    <t>궤도부설 43.5km</t>
  </si>
  <si>
    <t>판대~서원주</t>
  </si>
  <si>
    <t>32.9km</t>
  </si>
  <si>
    <t>마산,진주시</t>
  </si>
  <si>
    <t>일반경쟁</t>
  </si>
  <si>
    <t>익산~정읍간 전철전력설비 지장물 이설</t>
  </si>
  <si>
    <t>익산~정읍</t>
  </si>
  <si>
    <t>제한경쟁
(PQ)</t>
  </si>
  <si>
    <t>과선교 신설(B=24m, L=237m)</t>
  </si>
  <si>
    <t>경기도
파주시</t>
  </si>
  <si>
    <t>수탁사업</t>
  </si>
  <si>
    <t>기흥외 3개역사</t>
  </si>
  <si>
    <t>용인시</t>
  </si>
  <si>
    <t>계속</t>
  </si>
  <si>
    <t>2번과 통합 발주</t>
  </si>
  <si>
    <t>폐기물 1식</t>
  </si>
  <si>
    <t>인천시 중구</t>
  </si>
  <si>
    <t>영향조사 1식</t>
  </si>
  <si>
    <t>홈페이지 운영 및 유지보수</t>
  </si>
  <si>
    <t>노반</t>
  </si>
  <si>
    <t>폐콘크리트
폐아스팔트
혼합폐기물 등</t>
  </si>
  <si>
    <t>성남시,광주시</t>
  </si>
  <si>
    <t>성남~여주복선전철</t>
  </si>
  <si>
    <t>일반철도</t>
  </si>
  <si>
    <t>폐콘크리트,폐아스팔트, 혼합폐기물 등</t>
  </si>
  <si>
    <t>광주시,이천시,여주군</t>
  </si>
  <si>
    <t>역학분야(골재,금속)</t>
  </si>
  <si>
    <t>품질시험팀</t>
  </si>
  <si>
    <t>고속철도
광역철도
일반철도</t>
  </si>
  <si>
    <t>통신</t>
  </si>
  <si>
    <t>단차</t>
  </si>
  <si>
    <t>익산~광주간(92㎞) 통신설비 이설</t>
  </si>
  <si>
    <t>익산~광주</t>
  </si>
  <si>
    <t>계속비</t>
  </si>
  <si>
    <t>석곡PP~예비관제 통신선로 신설</t>
  </si>
  <si>
    <t>석곡PP~예비관제</t>
  </si>
  <si>
    <t>죽전~기흥간(4.3㎞) 통신설비 신설</t>
  </si>
  <si>
    <t>죽전~기흥</t>
  </si>
  <si>
    <t>부산신항만 진례~녹산(21㎞) 통신설비 신설</t>
  </si>
  <si>
    <t>진례~녹산</t>
  </si>
  <si>
    <t>교통관제~석곡PP간 통신 선로 신설</t>
  </si>
  <si>
    <t>교통관제~석곡PP</t>
  </si>
  <si>
    <t>임항철도(6.4km) 통신설비 신설</t>
  </si>
  <si>
    <t>녹산~신항</t>
  </si>
  <si>
    <t>7.272km 보완설계</t>
  </si>
  <si>
    <t>원주시</t>
  </si>
  <si>
    <t>별내역사</t>
  </si>
  <si>
    <t>남양주</t>
  </si>
  <si>
    <t>논현외 4개역사</t>
  </si>
  <si>
    <t>월곶외 2개역사</t>
  </si>
  <si>
    <t>경기시흥시
인천시</t>
  </si>
  <si>
    <t>상시모니터링 및 리스크 기반 감사수행 등</t>
  </si>
  <si>
    <t>공단본사</t>
  </si>
  <si>
    <t>폐기물처리
: 7.095ton</t>
  </si>
  <si>
    <t>대전</t>
  </si>
  <si>
    <t>폐기물처리
 : 56,585ton</t>
  </si>
  <si>
    <t>충북
충남</t>
  </si>
  <si>
    <t>폐기물처리
 : 26,135ton</t>
  </si>
  <si>
    <t>충남</t>
  </si>
  <si>
    <t>폐기물처리
 : 9,895ton</t>
  </si>
  <si>
    <t>폐기물처리
 : 34,893ton</t>
  </si>
  <si>
    <t>폐기물처리
 : 61,663ton</t>
  </si>
  <si>
    <t>폐기물처리
 : 84,833ton</t>
  </si>
  <si>
    <t>폐기물처리
 : 31,955ton</t>
  </si>
  <si>
    <t>충남
전북</t>
  </si>
  <si>
    <t>호남고속철도용 UIC60정척레일을 포항에서 오송역까지 화차운송후 화차부속자재를 포항으로 회송 시행</t>
  </si>
  <si>
    <t>호남고속철도용 UIC60정척레일의 포항에서 오송역까지 화차운송시행</t>
  </si>
  <si>
    <t>포항
괴동역</t>
  </si>
  <si>
    <t>제한경쟁</t>
  </si>
  <si>
    <t>신호</t>
  </si>
  <si>
    <t>오송~광주송정간 신호설비 신설</t>
  </si>
  <si>
    <t>오송~광주송정</t>
  </si>
  <si>
    <t>마산~진주간 신호설비 신설</t>
  </si>
  <si>
    <t>마산~진주</t>
  </si>
  <si>
    <t>오이도~송도간(10㎞) 신호설비 신설</t>
  </si>
  <si>
    <t>오이도~송도</t>
  </si>
  <si>
    <t>왕십리~선릉간(6.8㎞) 신호설비 신설</t>
  </si>
  <si>
    <t>왕십리~선릉</t>
  </si>
  <si>
    <t>죽전~기흥간(4.3㎞) 신호설비 신설</t>
  </si>
  <si>
    <t>임항철도(6.4km) 신호설비 신설</t>
  </si>
  <si>
    <t>원주~제천 37.7km복선전철</t>
  </si>
  <si>
    <t>원주시, 제천시</t>
  </si>
  <si>
    <t>기타</t>
  </si>
  <si>
    <t>역사 2개소</t>
  </si>
  <si>
    <t>제한(실적)</t>
  </si>
  <si>
    <t>제한(지역)</t>
  </si>
  <si>
    <t>전북</t>
  </si>
  <si>
    <t>전북,전남</t>
  </si>
  <si>
    <t>전남</t>
  </si>
  <si>
    <t>광주</t>
  </si>
  <si>
    <t>철도연구개발비
(관리비)</t>
  </si>
  <si>
    <t>통로박스확장</t>
  </si>
  <si>
    <t>심천∼영동</t>
  </si>
  <si>
    <t>일반철도시설개량</t>
  </si>
  <si>
    <t>사전재해(113km493) 검토</t>
  </si>
  <si>
    <t>원주시,횡성군,평창군,강릉시</t>
  </si>
  <si>
    <t>제한(실적)</t>
  </si>
  <si>
    <t>수의(총액)</t>
  </si>
  <si>
    <t>왕십리~선릉간(6.8㎞) 통신설비 신설</t>
  </si>
  <si>
    <t>고속철도
(사업부대비)</t>
  </si>
  <si>
    <t>신탄리~철원 5.6KM과업구간내 폐기물 처리</t>
  </si>
  <si>
    <t>경기도 연천군
강원도 철원군</t>
  </si>
  <si>
    <t>문화재시굴</t>
  </si>
  <si>
    <t>용역기간(착공일로부터 18개월)</t>
  </si>
  <si>
    <t>용문~원주</t>
  </si>
  <si>
    <t>오이도~송도간(10㎞) 전차선로 및 전력설비</t>
  </si>
  <si>
    <t>왕십리~선릉간(6.8㎞) 전차선로 및 전력설비</t>
  </si>
  <si>
    <t>정읍~송정리간 전차선 지장물 이설</t>
  </si>
  <si>
    <t>정읍~송정리</t>
  </si>
  <si>
    <t>변전소 개량 1개소, 
송전선로 지중화1.6km</t>
  </si>
  <si>
    <t>경기도 
의정부</t>
  </si>
  <si>
    <t>화양~원시 90km 복선전철</t>
  </si>
  <si>
    <t>충남예산
경기아산</t>
  </si>
  <si>
    <t>제한경쟁(PQ)</t>
  </si>
  <si>
    <t>장기계속</t>
  </si>
  <si>
    <t>일반철도</t>
  </si>
  <si>
    <t>토목</t>
  </si>
  <si>
    <t>제한경쟁
(PQ)</t>
  </si>
  <si>
    <t>계속비</t>
  </si>
  <si>
    <t>고속철도</t>
  </si>
  <si>
    <t>일반경쟁</t>
  </si>
  <si>
    <t>장기계속</t>
  </si>
  <si>
    <t>수탁사업</t>
  </si>
  <si>
    <t>협상에 의한 계약</t>
  </si>
  <si>
    <t>단차</t>
  </si>
  <si>
    <t xml:space="preserve"> - 직전리 유물산포지Ⅰ
   455m 9,100㎡
 - 직전리 유물산포지Ⅱ
   710m 14,200㎡
 - 직전리 유물산포지Ⅲ
   28m 560㎡
 - 서황리 유물산포지
   1,827m 36,540㎡
 - 방화리 유물산포지
   230m 4,600㎡
 - 계  65,000㎡</t>
  </si>
  <si>
    <t xml:space="preserve">123k730
124k029
125k400
127k270
127k300
</t>
  </si>
  <si>
    <t>단기</t>
  </si>
  <si>
    <t>일반철도</t>
  </si>
  <si>
    <t xml:space="preserve"> - 학리 유물산포지 I
 - 남산리 유물산포지</t>
  </si>
  <si>
    <t xml:space="preserve"> - 전기(현)
130km900~131km350
 - 전기(현)
132km100~133km210</t>
  </si>
  <si>
    <t xml:space="preserve"> - 총 발굴면적 20,690㎡
 - 검단지석묘(4,265㎡)
 - 석정유물 산포지(16,425㎡)</t>
  </si>
  <si>
    <t xml:space="preserve"> - 검단지석묘
   광양읍 용강리:
   157km060~157km220
 - 석정유물 산포지
   광양읍 용강리~목성리:
   157km715~158km100</t>
  </si>
  <si>
    <t>수의계약</t>
  </si>
  <si>
    <t>계속비</t>
  </si>
  <si>
    <t>고속철도</t>
  </si>
  <si>
    <t>총연장 13Km</t>
  </si>
  <si>
    <t>용인시</t>
  </si>
  <si>
    <t>계속</t>
  </si>
  <si>
    <t>궤도</t>
  </si>
  <si>
    <t>건널목입체화 공사 2개소</t>
  </si>
  <si>
    <t>전북 익산</t>
  </si>
  <si>
    <t>기타사업</t>
  </si>
  <si>
    <t>부발~충주 11.0km단선전철</t>
  </si>
  <si>
    <t>경기 이천</t>
  </si>
  <si>
    <t>부발~충주 11.2km단선전철</t>
  </si>
  <si>
    <t>충북 충주</t>
  </si>
  <si>
    <t>부발~충주 8.8km단선전철</t>
  </si>
  <si>
    <t>부발~충주 12.3km단선전철</t>
  </si>
  <si>
    <t xml:space="preserve"> - 독산리 고묘군 1개소
 - 독산리고분 1개소
 - 독산리 유물산포지 1개소
 - 독산리 보호수 1개소</t>
  </si>
  <si>
    <t xml:space="preserve">  토공1구간, 독산고가</t>
  </si>
  <si>
    <t>민자</t>
  </si>
  <si>
    <t xml:space="preserve"> - 폐아스콘 :123Ton
 - 폐콘크리트 : 1,040Ton
 - 건설폐재류:1,482Ton
 - 혼합폐기물:214Ton</t>
  </si>
  <si>
    <t xml:space="preserve"> - 솔티터널 시점
 - 가화고가, 진양고가, 
   솔티터널 가도
 - 솔티터널 중간개착부
 - 솔티터널 중간개착부</t>
  </si>
  <si>
    <t xml:space="preserve"> - 폐아스콘   479 ton
 - 폐콘크리트  95 ton
 - 건설폐기물 226 ton
 - 계    800 ton</t>
  </si>
  <si>
    <t>124k192
124k192
124k294</t>
  </si>
  <si>
    <t xml:space="preserve"> - 폐아스콘 :625Ton
 - 폐콘크리트 : 2,024Ton
 - 혼합폐기물:34Ton</t>
  </si>
  <si>
    <t xml:space="preserve">  - 횡계(B)함
  - 횡천강교, 직전터널
    횡계(B)함
  - 직전터널 개착부 3개동</t>
  </si>
  <si>
    <t>경주시 외동리,내남면, 안강읍일원</t>
  </si>
  <si>
    <t>제한경쟁
(지역)</t>
  </si>
  <si>
    <t>방음벽실시설계 L=850m</t>
  </si>
  <si>
    <t>부산, 경남 밀양, 경북 경산</t>
  </si>
  <si>
    <t>오이도~송도간(10㎞) 통신설비 신설</t>
  </si>
  <si>
    <t>오이도~송도</t>
  </si>
  <si>
    <t>통신</t>
  </si>
  <si>
    <t>마산~진주간 통신설비 신설</t>
  </si>
  <si>
    <t>마산~진주</t>
  </si>
  <si>
    <t>역사 1동</t>
  </si>
  <si>
    <t>수원</t>
  </si>
  <si>
    <t>수의계약</t>
  </si>
  <si>
    <t>광역철도</t>
  </si>
  <si>
    <t>인천</t>
  </si>
  <si>
    <t>터널기계설비 1식</t>
  </si>
  <si>
    <t>기계
설비</t>
  </si>
  <si>
    <t>용인, 수원</t>
  </si>
  <si>
    <t>기계
설비</t>
  </si>
  <si>
    <t>환기, 제연 소방시설 등</t>
  </si>
  <si>
    <t>장기</t>
  </si>
  <si>
    <t>건축</t>
  </si>
  <si>
    <t>문화재시굴</t>
  </si>
  <si>
    <t>충남</t>
  </si>
  <si>
    <t>전력</t>
  </si>
  <si>
    <t>일반경쟁</t>
  </si>
  <si>
    <t>수탁사업</t>
  </si>
  <si>
    <t>마산~진주간 전차선로 및 전력설비 신설</t>
  </si>
  <si>
    <t>제한경쟁</t>
  </si>
  <si>
    <t>노반9.45km 신설</t>
  </si>
  <si>
    <t>대구, 경산, 영천</t>
  </si>
  <si>
    <t>노반10.71km 신설</t>
  </si>
  <si>
    <t>노반7.56km 신설</t>
  </si>
  <si>
    <t>동백산역사 신축</t>
  </si>
  <si>
    <t>동백산</t>
  </si>
  <si>
    <t>제안(실적)</t>
  </si>
  <si>
    <t>죽전~수원간 전차선로 및 죽전~기흥간 전력설비</t>
  </si>
  <si>
    <t>죽전~수원</t>
  </si>
  <si>
    <t>해당없음</t>
  </si>
  <si>
    <t>삼랑진~진주</t>
  </si>
  <si>
    <t>지하역사 신설 1식
(착공일로부터 36개월)</t>
  </si>
  <si>
    <t xml:space="preserve">일산선 삼송~원당간
원흥역 신설 </t>
  </si>
  <si>
    <t>2단계경쟁등의
입찰</t>
  </si>
  <si>
    <t>관리비</t>
  </si>
  <si>
    <t>문화재시굴 26,724㎡</t>
  </si>
  <si>
    <t>광주시,이천시,여주군</t>
  </si>
  <si>
    <t>경전선 진주역사외 1개역 및 변전건물3동 신축공사 폐기물 처리용역  1식</t>
  </si>
  <si>
    <t>경주시 유금리, 포항시이원</t>
  </si>
  <si>
    <t>신호보안장치 운영 및 보수</t>
  </si>
  <si>
    <t>중앙기술단</t>
  </si>
  <si>
    <t>신호</t>
  </si>
  <si>
    <t>오송기지내 경비 및 숙소,청사 청소</t>
  </si>
  <si>
    <t>중앙기술단내 오폐수 
정화처리</t>
  </si>
  <si>
    <t>오송기지내</t>
  </si>
  <si>
    <t>중앙기술단내 폐기물처리</t>
  </si>
  <si>
    <t>발주
시기</t>
  </si>
  <si>
    <t>12월</t>
  </si>
  <si>
    <t>(단위 : 백만원)</t>
  </si>
  <si>
    <t>일련
번호</t>
  </si>
  <si>
    <t>단위사업명</t>
  </si>
  <si>
    <t>품   명</t>
  </si>
  <si>
    <t>물품총규모</t>
  </si>
  <si>
    <t>발주요구부서
(본부 및 팀)</t>
  </si>
  <si>
    <t>궤도지급자재</t>
  </si>
  <si>
    <t>궤도지급자재(50kg분기기 3종)연간단가계약</t>
  </si>
  <si>
    <t>일반/광역</t>
  </si>
  <si>
    <t>기술본부/일반광역기술처</t>
  </si>
  <si>
    <t>삼표이앤씨㈜
2010-03-10</t>
  </si>
  <si>
    <t>궤도지급자재(레일 6종)연간단가계약</t>
  </si>
  <si>
    <t>현대제철㈜
2010-03-09</t>
  </si>
  <si>
    <t>궤도지급자재(60kg분기기 15종)연간단가계약</t>
  </si>
  <si>
    <t>경춘선</t>
  </si>
  <si>
    <t>경춘선 차상신호시스템 지상설비 구매설치</t>
  </si>
  <si>
    <t>2단계경쟁</t>
  </si>
  <si>
    <t xml:space="preserve">대아티아이㈜ 70%
Thales Rail S.S.G. 20%
유경제어㈜ 10%
2010-03-19 </t>
  </si>
  <si>
    <t>경춘선 복선전철</t>
  </si>
  <si>
    <t>㈜에스레일기술 
2010-03-19</t>
  </si>
  <si>
    <t>덕소~원주 복선전철</t>
  </si>
  <si>
    <t>삼성에스디에스㈜ 
2010-03-25</t>
  </si>
  <si>
    <t>동순천~광양 복선전철</t>
  </si>
  <si>
    <t>신우이엔지㈜
2010-03-17</t>
  </si>
  <si>
    <t>㈜혁신전공사
2010-03-19</t>
  </si>
  <si>
    <t>㈜혁신전공사
2010-03-17</t>
  </si>
  <si>
    <t>중앙선 제천~도담간 무절연 AF궤도회로장치 추가 구매</t>
  </si>
  <si>
    <t>엘에스산전㈜
2010-03-22</t>
  </si>
  <si>
    <t>신우이엔지㈜
2010-03-24</t>
  </si>
  <si>
    <t>경부고속 2단계</t>
  </si>
  <si>
    <t>경부고속철도 2단계 오송역 외 5역 및 중앙선 오빈역 배전반 구매</t>
  </si>
  <si>
    <t>제한</t>
  </si>
  <si>
    <t>보령전기㈜
2010-04-14</t>
  </si>
  <si>
    <t>경부고속철도 2단계 오송역 외 3역 및 중앙선 오빈역, 부산신항 통신제어장치구매(구매조건부)</t>
  </si>
  <si>
    <t>수의</t>
  </si>
  <si>
    <t>㈜씨엔에이테크
2010-04-01</t>
  </si>
  <si>
    <t>경부고속철도 2단계 오송역외 4역 큐비클형 가스절연개폐장치 구매</t>
  </si>
  <si>
    <t>㈜광명전기
2010-04-14</t>
  </si>
  <si>
    <t>경춘선 망우~춘천간 22.9kV 케이블 구매</t>
  </si>
  <si>
    <t>일반철도
광역철도</t>
  </si>
  <si>
    <t>일진전기주식회사
2010-05-26</t>
  </si>
  <si>
    <t>경춘선 망우~춘천간 큐비클형 가스절연개폐장치 구매</t>
  </si>
  <si>
    <t>일성이엔지㈜
2010-04-14</t>
  </si>
  <si>
    <t>경춘선 망우~춘천간 철도용 가스절연배전반(구매조건부) 구매</t>
  </si>
  <si>
    <t>선도전기㈜
2010-04-06</t>
  </si>
  <si>
    <t>경춘선 금곡~춘천간 배전반(NEP) 구매</t>
  </si>
  <si>
    <t>㈜베스텍
2010-04-07</t>
  </si>
  <si>
    <t>경춘선 망우~춘천간 통신제어장치(구매조건부) 구매</t>
  </si>
  <si>
    <t>전라선 신리~순천
경춘선</t>
  </si>
  <si>
    <t xml:space="preserve">전라선 신리~순천 구로 철도교통관제센터 통신전단처리장치(FEP) 구매,경춘선 금곡~춘천 구로 철도교통관제센터 통신전단처리장치(FEP) 구매
</t>
  </si>
  <si>
    <t>㈜비츠로시스
2010-08-16</t>
  </si>
  <si>
    <t>망우~금곡</t>
  </si>
  <si>
    <t>경춘선 망우~금곡간 배전반(NEP) 구매</t>
  </si>
  <si>
    <t>용산~문산</t>
  </si>
  <si>
    <t>경의선 운정, 금릉역사 철도용 가스절연배전반(구매조건부) 구매</t>
  </si>
  <si>
    <t>부산신항배후철도건설</t>
  </si>
  <si>
    <t>부산신항 큐비클형 가스절연개폐장치 구매</t>
  </si>
  <si>
    <t>수탁</t>
  </si>
  <si>
    <t>㈜비츠로테크
2010-04-09</t>
  </si>
  <si>
    <t>부산신항 특고압케이블 22.9KV구매</t>
  </si>
  <si>
    <t>대원전선㈜
2010-05-31</t>
  </si>
  <si>
    <t>부산신항 배전반 구매</t>
  </si>
  <si>
    <t>신일전기공업
2010-04-09</t>
  </si>
  <si>
    <t>망우~금곡 복선전철</t>
  </si>
  <si>
    <t>망우~금곡외 신상봉역 열차행선안내장치 구매</t>
  </si>
  <si>
    <t>현대위성네트워크㈜
2010-04-27</t>
  </si>
  <si>
    <t>오빈역사신설</t>
  </si>
  <si>
    <t>중앙선 오빈역사 영상감시설비 구매</t>
  </si>
  <si>
    <t>제한경쟁
(중소기업)</t>
  </si>
  <si>
    <t>가락전자㈜
2010-04-27</t>
  </si>
  <si>
    <t>중앙선 오빈역사 방송설비 구매</t>
  </si>
  <si>
    <t>㈜좋은소리
2010-04-27</t>
  </si>
  <si>
    <t>중앙선 오빈역사 열차행선안내장치 구매</t>
  </si>
  <si>
    <t>부기테크㈜
2010-04-27</t>
  </si>
  <si>
    <t>중앙선 오빈역사 역무자동화설비 구매</t>
  </si>
  <si>
    <t>㈜엘지씨엔에스
2010-04-13</t>
  </si>
  <si>
    <t>중앙선 오빈역사 교통카드시스템 구매</t>
  </si>
  <si>
    <t>주식회사 한국스마트카드
2010-04-23</t>
  </si>
  <si>
    <t>궤도장비유지보수</t>
  </si>
  <si>
    <t>구매물품(엔진오일 등 3종)구입</t>
  </si>
  <si>
    <t>중앙기술단/장비팀</t>
  </si>
  <si>
    <t>푸른유통
2010-04-02</t>
  </si>
  <si>
    <t>호남고속
경부고속 2단계
수원~인천
오리~수원
왕십리~선릉
청량리~덕소
삼랑진~진주
부산신항</t>
  </si>
  <si>
    <t>트롤리선 2종(CU 110㎟,170㎟) 구매</t>
  </si>
  <si>
    <t>고속철도
고속철도
광역철도
광역철도
광역철도
광역철도
일반철도
수탁</t>
  </si>
  <si>
    <t>일진전기주식회사
2010-04-29
케이티씨㈜
2010-06-08</t>
  </si>
  <si>
    <t>트롤리선 (CU 150㎟)</t>
  </si>
  <si>
    <t>케이티씨㈜
2010-05-17</t>
  </si>
  <si>
    <t>호남고속
경부고속 2단계
수원~인천
삼랑진~진주
부산신항</t>
  </si>
  <si>
    <t>청동연선 2종(Bz 2종),청동연선 2종(Bz 12㎟) 구매</t>
  </si>
  <si>
    <t>고속철도
고속철도
광역철도
일반철도
수탁</t>
  </si>
  <si>
    <t>일진전기주식회사
2010-06-09</t>
  </si>
  <si>
    <t>오리~수원
왕십리~선릉
청량리~덕소</t>
  </si>
  <si>
    <t>카드뮴동연선 3종(CdCu 2종)</t>
  </si>
  <si>
    <t>일진전기주식회사
2010-04-29</t>
  </si>
  <si>
    <t>삼랑진~진주
부산신항
수원~인천</t>
  </si>
  <si>
    <t>청동연선 Bz 65㎟ 구매</t>
  </si>
  <si>
    <t>일반철도
수탁
광역철도</t>
  </si>
  <si>
    <t>일진전기주식회사
2010-06-22</t>
  </si>
  <si>
    <t>호남고속
오리~수원</t>
  </si>
  <si>
    <t>강심알미늄연선 2종(ACSR 95, 240㎟),강심알미늄연선 (ACSR 95㎟)</t>
  </si>
  <si>
    <t>고속철도
광역철도</t>
  </si>
  <si>
    <t>케이비전선㈜
2020-04-29</t>
  </si>
  <si>
    <t>부산신항배후철도건설
수원~인천
오리~수원
왕십리~선릉</t>
  </si>
  <si>
    <t>전기용연선 2종(CU 75, 150㎟),전기용연선 (CU 150㎟)</t>
  </si>
  <si>
    <t>수탁
광역철도
광역철도
광역철도</t>
  </si>
  <si>
    <t>[조달청]
케이비전선㈜
2010-07.21</t>
  </si>
  <si>
    <t>경춘선 금곡~춘천간 조명타워장치 구매</t>
  </si>
  <si>
    <t>신동공업사
2010-04-23</t>
  </si>
  <si>
    <t>삼랑진~진주 복선전철</t>
  </si>
  <si>
    <t>㈜JK알에스티
2010-04-19</t>
  </si>
  <si>
    <t>중앙선 팔당~원주간 매곡변전소 스코트변압기 구매</t>
  </si>
  <si>
    <t>일진전기주식회사
2010-04-19</t>
  </si>
  <si>
    <t>중앙선 팔당~원주간 매곡변전소 154㎸ 케이블 구매</t>
  </si>
  <si>
    <t>일진전기주식회사
2010-05-18</t>
  </si>
  <si>
    <t>신우이엔지㈜
2010-04-08</t>
  </si>
  <si>
    <t>수원~인천복선전철 외 1개사업</t>
  </si>
  <si>
    <t>수원~인천복선전철 외 1개 사업 단열재 삽입형 접속함 구매</t>
  </si>
  <si>
    <t>삼성에스디에스㈜
2010-04-09</t>
  </si>
  <si>
    <t>제천~도담 복선전철
경춘선, 망우~금곡</t>
  </si>
  <si>
    <t>중앙선 제천~도담간 복선전철 LED(5현시) 신호기구매</t>
  </si>
  <si>
    <t>주식회사 남해산전
2010-04-14</t>
  </si>
  <si>
    <t>㈜바이네트
2010-04-19</t>
  </si>
  <si>
    <t>삼랑진~진주 복선전철
부산신항배후철도건설</t>
  </si>
  <si>
    <t>일반/수탁</t>
  </si>
  <si>
    <t>엘에스산전㈜
2010-04-15</t>
  </si>
  <si>
    <t>삼랑진~진주복선전철,
부산신항배후철도</t>
  </si>
  <si>
    <t>경전선 삼랑진~마산간 및 부산신항배후철도 여객자동
안내장치 구매</t>
  </si>
  <si>
    <t>㈜조인테크
2010-04-27</t>
  </si>
  <si>
    <t>경전선 삼랑진~마산간 및 부산신항배후철도 방송설비 구매</t>
  </si>
  <si>
    <t>수의계약
(NEP)</t>
  </si>
  <si>
    <t>일신전자통신㈜
2010-05-04</t>
  </si>
  <si>
    <t>부산신항 임항철도건설</t>
  </si>
  <si>
    <t>부산신항 진입철도 및 임항철도 영상감시설비 구매</t>
  </si>
  <si>
    <t>㈜서전일렉스
2010-04-27</t>
  </si>
  <si>
    <t>공사차량운용검수</t>
  </si>
  <si>
    <t>디젤기관차 연료(경유) 구매</t>
  </si>
  <si>
    <t>고속철도</t>
  </si>
  <si>
    <t>궤도</t>
  </si>
  <si>
    <t>중앙기술단/공사차량팀</t>
  </si>
  <si>
    <t>평강주유소
2010-05-17</t>
  </si>
  <si>
    <t>망우~금곡외 신상봉역 영상감시설비 구매</t>
  </si>
  <si>
    <t>[조달청]
한국비젼(주) 2010-06-22</t>
  </si>
  <si>
    <t>경부고속철도 2단계 동대구역 영상감시설비 구매</t>
  </si>
  <si>
    <t>명성전파
2010-05-13</t>
  </si>
  <si>
    <t>망우~금곡외 신상봉역 방송설비 구매</t>
  </si>
  <si>
    <t>[조달청]
대한민국고엽제전우회 2010-06-03</t>
  </si>
  <si>
    <t>경부고속철도 2단계 전력분석장치 구매</t>
  </si>
  <si>
    <t>[조달청]
한국스카다(주) 2010-07-28</t>
  </si>
  <si>
    <t>호남고속</t>
  </si>
  <si>
    <t>호남고속철도 6.6kV 고압케이블 구매</t>
  </si>
  <si>
    <t>대한전선㈜
2010-06-11</t>
  </si>
  <si>
    <t>수원~인천 복선전철</t>
  </si>
  <si>
    <t>유경제어㈜
2010-05-25</t>
  </si>
  <si>
    <t>아이씨디엠테크윈
2010-05-17</t>
  </si>
  <si>
    <t>엘에스산전㈜
2010-05-17</t>
  </si>
  <si>
    <t>㈜금호전력
2010-05-20</t>
  </si>
  <si>
    <t>부산신항배후철도 가스절연개폐장치(72.5) 구매</t>
  </si>
  <si>
    <t>㈜동남
2010-06-17</t>
  </si>
  <si>
    <t>부산신항배후철도 단권변압기 구매</t>
  </si>
  <si>
    <t>부산신항배후철도 고장점표정장치 구매</t>
  </si>
  <si>
    <t>[조달청]
㈜에이스콘트롤 2010-08-02</t>
  </si>
  <si>
    <t>부산신항배후철도 원격진단장치 구매</t>
  </si>
  <si>
    <t>부산신항 진입철도 및 임항철도</t>
  </si>
  <si>
    <t>부산신항 진입철도 및 임항철도 전자연동장치 구매</t>
  </si>
  <si>
    <t>㈜금호전력
2010-05-04</t>
  </si>
  <si>
    <t>부산신항 진입철도 및 임항철도 자동폐색제어장치 구매</t>
  </si>
  <si>
    <t>㈜에스레일기술 
2010-05-10</t>
  </si>
  <si>
    <t>부산신항 진입철도 및 임항철도 선로전환기(NS-AM) 구매</t>
  </si>
  <si>
    <t>유경제어㈜
2010-04-23</t>
  </si>
  <si>
    <t>부산신항 진입철도 및 임항철도 LED 신호기구 구매</t>
  </si>
  <si>
    <t>대성전기
2010-05-06</t>
  </si>
  <si>
    <t>부산신항 진입철도 및 임항철도 AF 궤도회로장치 구매</t>
  </si>
  <si>
    <t>엘에스산전㈜
2010-05-04</t>
  </si>
  <si>
    <t>동순천~광양복선화</t>
  </si>
  <si>
    <t>경전선 광양역외 1개소 영상감시설비 구매</t>
  </si>
  <si>
    <t>딕스비전㈜
2010-04-27</t>
  </si>
  <si>
    <t>경전선 광양역외 1개소 방송설비 구매</t>
  </si>
  <si>
    <t>엔에스시스템㈜
2010-04-27</t>
  </si>
  <si>
    <t>경전선 광양역 여객자동안내장치 구매</t>
  </si>
  <si>
    <t>궤도/전차선장비 유지보수품 구입 엔진오버홀등</t>
  </si>
  <si>
    <t>우영산업㈜
2010-04-30</t>
  </si>
  <si>
    <t>호남고속철도 건설</t>
  </si>
  <si>
    <t>호남고속철도 지장물이설에 따른 하남역 전자연동장치 구매</t>
  </si>
  <si>
    <t>전기료및 유지관리비</t>
  </si>
  <si>
    <t>브리넬경도시험기 등 시험장비 구입</t>
  </si>
  <si>
    <t>㈜ 진일퍼스텍
2010-05-12</t>
  </si>
  <si>
    <t>호남고속철도 지장물이설에 따른 선로전환기(NS) 구매</t>
  </si>
  <si>
    <t>호남고속철도 지장물이설에 따른 LED형 신호기구 구매</t>
  </si>
  <si>
    <t>호남고속철도 지장물이설에 따른 AF 궤도회로 장치 구매</t>
  </si>
  <si>
    <t>호남고속철도 지장물이설에 따른 자동폐색제어장치 구매</t>
  </si>
  <si>
    <t>전라선 복선전철화
순천~여수 복선전철</t>
  </si>
  <si>
    <t>전라선 익산~여수간 고속화 차상신호시스템 구매설치</t>
  </si>
  <si>
    <t>왕십리~선릉 복선전철</t>
  </si>
  <si>
    <t>죽전~수원 복선전철</t>
  </si>
  <si>
    <t>부산신항 임항철도
호남고속철도
왕십리~선릉
죽전~수원
오이도~송도
삼랑진~마산</t>
  </si>
  <si>
    <t>부산신항 임항철도 외 5개사업 제어케이블 구매</t>
  </si>
  <si>
    <t>KR트레이딩
2010-07-09</t>
  </si>
  <si>
    <t>대영기계공업사
2010-07-07</t>
  </si>
  <si>
    <t>동국상사
2010-07-07</t>
  </si>
  <si>
    <t>상민종합상사
2010-07-07</t>
  </si>
  <si>
    <t>오이도~송도간 22.9kV 특고압케이블 구매,
왕십리 선릉간 6.6kV 고압케이블 구매,오리~기흥간 6.6kV 고압케이블 구매</t>
  </si>
  <si>
    <t>계약진행중(1건으로 진행)</t>
  </si>
  <si>
    <t>수원-인천 복선전철 오이도~송도간 
전철제어반(GLDS) 구매</t>
  </si>
  <si>
    <t>부산신항배후철도 전철제어반(GLDS) 구매</t>
  </si>
  <si>
    <t>부산신항배후철도 저압배전반(송변전) 구매</t>
  </si>
  <si>
    <t>오이도~송도간 역무자동화설비 구매</t>
  </si>
  <si>
    <t>오이도~송도간 방송설비 구매</t>
  </si>
  <si>
    <t>오이도~송도간 영상감시설비 구매</t>
  </si>
  <si>
    <t>오이도~송도간 열차행선안내장치 구매</t>
  </si>
  <si>
    <t>오이도~송도간 교통카드시스템 장비 구매</t>
  </si>
  <si>
    <t>전산장비 취득</t>
  </si>
  <si>
    <t>로그수집 디스크 구매</t>
  </si>
  <si>
    <t>의정부 수전실 배전반 구매</t>
  </si>
  <si>
    <t>배전반(각종)  24면, 변압기반 2면</t>
  </si>
  <si>
    <t>궤도/전차선장비 유지보수품 구입엔진오버홀등</t>
  </si>
  <si>
    <t>도시형자기부상열차실용화사업</t>
  </si>
  <si>
    <t>도시형자기부상열차실용화사업 CCTV설비 및 방송설비 구매설치</t>
  </si>
  <si>
    <t>신성장사업단/자기부상철도처</t>
  </si>
  <si>
    <t>도시형자기부상열차실용화사업 역무자동화설비 구매설치</t>
  </si>
  <si>
    <t>도시형자기부상열차 실용화사업 여객안내설비 구매설치</t>
  </si>
  <si>
    <t>네트워크 장비 구매</t>
  </si>
  <si>
    <t xml:space="preserve">단차 </t>
  </si>
  <si>
    <t>호남고속철도 지장물이설에 따른 광주송정역 전자연동장치 구매</t>
  </si>
  <si>
    <t>열차제어시스템 구매</t>
  </si>
  <si>
    <t>전기료및 유지관리비(1/4분기분)</t>
  </si>
  <si>
    <t xml:space="preserve">자갈정리기 엔진(GM 6V-92TA)수리 </t>
  </si>
  <si>
    <t>중앙기술단</t>
  </si>
  <si>
    <t>우영산업㈜
2010-03-02</t>
  </si>
  <si>
    <t>전기료및 유지관리비(2/4분기분)</t>
  </si>
  <si>
    <t>디지털 집항형 전력량계 구매설치</t>
  </si>
  <si>
    <t>남한강전기공사
2010-04-10</t>
  </si>
  <si>
    <t>호남 및 수도권 고속철도</t>
  </si>
  <si>
    <t>고속철도 궤도부설 공사용 UIC60레일 구매</t>
  </si>
  <si>
    <t>건설본부/고속철도궤도처</t>
  </si>
  <si>
    <t>현대제철주식회사
2010-05-26</t>
  </si>
  <si>
    <t>경도시험기외 6종구매</t>
  </si>
  <si>
    <t>㈜진일퍼스텍
2010-05-12</t>
  </si>
  <si>
    <t>중앙기술단 시설물 페인트 도장공사</t>
  </si>
  <si>
    <t>중앙기숭단</t>
  </si>
  <si>
    <t>주식회사 공단
2010-05-31</t>
  </si>
  <si>
    <t>만능재료시험기 성능보완</t>
  </si>
  <si>
    <t>경성시험기㈜
2010-05-31</t>
  </si>
  <si>
    <t>KR연구원 기준심사처</t>
  </si>
  <si>
    <t>건축내역서 적산프로그램 구매</t>
  </si>
  <si>
    <t>KR연구원</t>
  </si>
  <si>
    <t>KR연구원/기준심사처</t>
  </si>
  <si>
    <t>고려전산㈜
2010-06-22</t>
  </si>
  <si>
    <t>분당선 경원대 외 3개역사 승강설비설치 직접구매대상품목
(변압기)구매</t>
  </si>
  <si>
    <t>수도권본부/시설운영사업단</t>
  </si>
  <si>
    <t>㈜대흥전기공업
2010-06-23</t>
  </si>
  <si>
    <t>분당선 경원대 외 3개역사 승강설비설치 직접구매대상품목
(엘리베이터)구매</t>
  </si>
  <si>
    <t>영진엘리베이터㈜
2010-07-15</t>
  </si>
  <si>
    <t>경부고속철도</t>
  </si>
  <si>
    <t>경부고속철도 광명~대전구간 보안용 카메라 구매/설치</t>
  </si>
  <si>
    <t>부산신항배후철도사업</t>
  </si>
  <si>
    <t>궤도공사용 지급자재(분기기 60Kg #8,SCO,pct)</t>
  </si>
  <si>
    <t>단차(단가)</t>
  </si>
  <si>
    <t>기술본부</t>
  </si>
  <si>
    <t>기술본부/궤도처</t>
  </si>
  <si>
    <t>삼표이앤씨㈜
2010-08-13</t>
  </si>
  <si>
    <t>경부고속철도2단계구간</t>
  </si>
  <si>
    <t>경부고속철도2단계구간 오송역외 3역 방송설비구매
(2009년도 계약체결분, 계약자파산으로 잔여분 신규계약체결)</t>
  </si>
  <si>
    <t>미래정보산업㈜
2010-08-19</t>
  </si>
  <si>
    <t>합 계</t>
  </si>
  <si>
    <t>계약진행중</t>
  </si>
  <si>
    <t>설계기술실</t>
  </si>
  <si>
    <t>설계기술실/광역철도팀</t>
  </si>
  <si>
    <t>설계기술실/건축기술처</t>
  </si>
  <si>
    <t>설계기술실/광역건축기술팀</t>
  </si>
  <si>
    <t>설계기술실/일반철도3팀</t>
  </si>
  <si>
    <t>건설본부/궤도처</t>
  </si>
  <si>
    <t>고속철도사업단/고속철도건설처</t>
  </si>
  <si>
    <t>계약현황</t>
  </si>
  <si>
    <t>계약현황</t>
  </si>
  <si>
    <t>계약현황</t>
  </si>
  <si>
    <t>(주)케이알티씨
동양컨설턴트㈜
(주)한국종합건축사사무소
(주)천일기술단</t>
  </si>
  <si>
    <t>호남고속철도 익산~광주간 전차선로 실시설계</t>
  </si>
  <si>
    <t>고속</t>
  </si>
  <si>
    <t>전기사업단 전철전력처</t>
  </si>
  <si>
    <t>세종기술(주)</t>
  </si>
  <si>
    <t>2월</t>
  </si>
  <si>
    <t>호남고속철도 오송~익산간 전차선로 실시설계</t>
  </si>
  <si>
    <t>(주)디투엔지니어링</t>
  </si>
  <si>
    <t>전라선 고속화 익산~여수간 기본 및 순천~여수간 신호설비 실시설계</t>
  </si>
  <si>
    <t>신우이엔지㈜
㈜에이알텍</t>
  </si>
  <si>
    <t>광양터널외 14개소 터널방재시설 보강계획수립 및 설계용역</t>
  </si>
  <si>
    <t>호남본부 건설처</t>
  </si>
  <si>
    <t>(주)도화종합기술공사</t>
  </si>
  <si>
    <t>경부고속철도 2단계 김천구미역 신호설비 신설공사 책임감리용역</t>
  </si>
  <si>
    <t>신우이엔지(주)</t>
  </si>
  <si>
    <t>경부고속철도 2단계 오송역 신호설비 신설공사 책임감리용역</t>
  </si>
  <si>
    <t>(주)경인기술</t>
  </si>
  <si>
    <t>경부고속철도 대구도심 변경구간 내 5차(심천리 고분군Ⅱ) 문화유적 발굴조사</t>
  </si>
  <si>
    <t>수의(총액)</t>
  </si>
  <si>
    <t>재)경상북도문화재연구원</t>
  </si>
  <si>
    <t>고속철도용 UIC60 레일 원가계산 용역</t>
  </si>
  <si>
    <t>제한(실적)</t>
  </si>
  <si>
    <t>고속철도사업단 고속철도궤도처</t>
  </si>
  <si>
    <t>(재)동양경제연구원</t>
  </si>
  <si>
    <t>2010년 중앙기술단 폐기물 위탁 처리용역</t>
  </si>
  <si>
    <t>에코서비스코리아㈜
(주)초심</t>
  </si>
  <si>
    <t>호남고속철도 정읍 대사리 대동 유물산포지 외1 문화유적 발굴조사</t>
  </si>
  <si>
    <t>(재)전북문화재연구원</t>
  </si>
  <si>
    <t>경부선 남성현-청도간 중천구교외 1개소 교량개량공사 전면책임감리용역(제1차)</t>
  </si>
  <si>
    <t>영남본부 시설운영사업단</t>
  </si>
  <si>
    <t>동부엔지니어링㈜
(주)청석엔지니어링</t>
  </si>
  <si>
    <t>경부고속철도 2단계 대구도심구간(10-1,2공구) 무연분묘 이장용역</t>
  </si>
  <si>
    <t>영남본부</t>
  </si>
  <si>
    <t>주식회사 건국공영경북지점</t>
  </si>
  <si>
    <t>포항~삼척 제1공구 이인리 의현마을 유물산포지 문화유적 발굴(시굴)조사 용역</t>
  </si>
  <si>
    <t>재단법인성림문화재연구원</t>
  </si>
  <si>
    <t>경부선 구미~약목간 오태동구교 확장공사 실시설계용역</t>
  </si>
  <si>
    <t>충청본부 시설사업처</t>
  </si>
  <si>
    <t>동부엔지니어링(주)</t>
  </si>
  <si>
    <t>분당선 왕십리~선릉 복선전철 궤도공사 전면책임감리용역(제1차)</t>
  </si>
  <si>
    <t>(주)케이알티씨</t>
  </si>
  <si>
    <t>수인선 복선전철(오이도~송도) 궤도공사 전면책임감리용역</t>
  </si>
  <si>
    <t>(주)유신코퍼레이션
(주)신승엔지니어링</t>
  </si>
  <si>
    <t>울산~포항 복선전철 문화재 제4공구 화곡리 가 구역 시굴조사 용역</t>
  </si>
  <si>
    <t>(재)영남문화재연구원</t>
  </si>
  <si>
    <t>포항~삼척 철도건설 제2공구 소동리 신흥골 유물산포지 문화재 시(발)굴조사 용역</t>
  </si>
  <si>
    <t>망상수련원 운영 및 위탁관리 용역(총체,1차)</t>
  </si>
  <si>
    <t>관리본부 노무복지처</t>
  </si>
  <si>
    <t>사단법인 철우회</t>
  </si>
  <si>
    <t>영동선 도계~고사리간 112K190외 1개소 방음벽설치공사 폐기물처리용역</t>
  </si>
  <si>
    <t>제한(지역)</t>
  </si>
  <si>
    <t>강원본부 시설사업처</t>
  </si>
  <si>
    <t>(주)덕성환경</t>
  </si>
  <si>
    <t>(재)가경고고학연구소</t>
  </si>
  <si>
    <t>호남고속철도 장성 달성리 유물산포지 외 1 문화유적 발굴조사(5-1공구 51,52구역)</t>
  </si>
  <si>
    <t>(재)호남문화재연구원</t>
  </si>
  <si>
    <t>호남고속철도 익산 어양리 유물산포지1외 2개소 문화유적 발굴조사 용역시행(제2-4공구, 39,41,42구역)</t>
  </si>
  <si>
    <t>(주)세계환경</t>
  </si>
  <si>
    <t>대길산업(주)</t>
  </si>
  <si>
    <t>6월</t>
  </si>
  <si>
    <t>8월</t>
  </si>
  <si>
    <t>9월</t>
  </si>
  <si>
    <t>추가</t>
  </si>
  <si>
    <t> 영동선 마차리-신기간 피암터널 신설에 따른 지장 전철전력설비 이설공사</t>
  </si>
  <si>
    <t>(주)유신</t>
  </si>
  <si>
    <t>엘에스산전(주)</t>
  </si>
  <si>
    <t>경부선 성현터널외 5개소 방재설비설치공사</t>
  </si>
  <si>
    <t>성현터널(상하), 신도터널(상하), 밀양터널(상하), 주령터널(상하), 장복산터널(단) 방재설비 설치 1식</t>
  </si>
  <si>
    <t>경북 경산-청도
경북 청도-경남 밀양
경남 밀양
부산 진구
경남 창원</t>
  </si>
  <si>
    <t>소방</t>
  </si>
  <si>
    <t>영남본부/시설관리</t>
  </si>
  <si>
    <t>개인하수 및 폐수처리 관리용역</t>
  </si>
  <si>
    <t>동해선 포항~삼척 제1공구 이인리유물산포지2 문화유적 발굴조사용역</t>
  </si>
  <si>
    <t>계속비</t>
  </si>
  <si>
    <t>고속철도</t>
  </si>
  <si>
    <t>기타</t>
  </si>
  <si>
    <t>수도권고속철도 수서~평택구간 제9공구 건설공사</t>
  </si>
  <si>
    <t>10월</t>
  </si>
  <si>
    <t>수원-인천 복선전철 오이도~송도간 
가스절연개폐장치 구매</t>
  </si>
  <si>
    <t>수원-인천 복선전철 오이도~송도간 
단권변압기 구매</t>
  </si>
  <si>
    <t>수원-인천 복선전철 오이도~송도간 
고장점표정반 구매</t>
  </si>
  <si>
    <t>수원-인천 복선전철 오이도~송도간 
원격진단장치 구매</t>
  </si>
  <si>
    <t>수원-인천 복선전철 오이도~송도간 
저압배전반 구매</t>
  </si>
  <si>
    <t>호남고속철도 제1-4공구 건설공사 건설폐기물처리용역</t>
  </si>
  <si>
    <t>호남고속철도 제2-2공구 건설공사 건설폐기물처리용역</t>
  </si>
  <si>
    <t>호남고속철도 제2-3공구 건설공사 건설폐기물처리용역</t>
  </si>
  <si>
    <t>호남고속철도 제2-4공구 건설공사 건설폐기물처리용역</t>
  </si>
  <si>
    <t>건축</t>
  </si>
  <si>
    <t>궤도</t>
  </si>
  <si>
    <t>10월</t>
  </si>
  <si>
    <t>7월</t>
  </si>
  <si>
    <t>일산선 원흥역 신설 노반공사</t>
  </si>
  <si>
    <t>장항선 탕정 (가칭)역 신설 교통영향분석ㆍ개선대책수립</t>
  </si>
  <si>
    <t>(단위 : 백만원)</t>
  </si>
  <si>
    <t>경전선 마산~진주간 신호설비 신설공사</t>
  </si>
  <si>
    <t>제한경쟁</t>
  </si>
  <si>
    <t>경전선 마산~진주간 기계신호설비 신설공사</t>
  </si>
  <si>
    <t>5월</t>
  </si>
  <si>
    <t>왕십리-선릉 신호설비 신설공사</t>
  </si>
  <si>
    <t>죽전-기흥 신호설비 신설공사</t>
  </si>
  <si>
    <t>개나리계획(2차) 영상감시설비 신설 기타공사</t>
  </si>
  <si>
    <t>경의선 용산~가좌간 신호설비 추가실시설계</t>
  </si>
  <si>
    <t>전력</t>
  </si>
  <si>
    <t>전기사업단/전철전력처</t>
  </si>
  <si>
    <t>경부고속 2단계</t>
  </si>
  <si>
    <t>3월</t>
  </si>
  <si>
    <t>경전선 창원SP외 1개소 저압배전반
(송변전) 구매</t>
  </si>
  <si>
    <t xml:space="preserve">경전선 마산ATP 고장점표정장치 구매 </t>
  </si>
  <si>
    <t>순천~여수 복선전철</t>
  </si>
  <si>
    <t>순천~여수간 전기선로전환기(MJ-81) 추가구매</t>
  </si>
  <si>
    <t>부산신항배후철도 건설</t>
  </si>
  <si>
    <t>부산신항배후철도 전자연동장치 구매</t>
  </si>
  <si>
    <t>경춘선 금곡~춘천간 자동폐색제어장치 추가 제조구매</t>
  </si>
  <si>
    <t>중앙선 용문~서원주간 선로전환기(MJ-81) 구매</t>
  </si>
  <si>
    <t>동순천~광양 자동폐색제어장치 구매</t>
  </si>
  <si>
    <t>동순천~광양 무절연AF궤도회로 구매</t>
  </si>
  <si>
    <t>제천~도담 복선전철</t>
  </si>
  <si>
    <t>금곡~춘천간 궤도회로기능감시장치</t>
  </si>
  <si>
    <t>동순천~광양 궤도회로기능감시장치 구매</t>
  </si>
  <si>
    <t>중앙선 제천~도담간 궤도회로기능감시장치 제조구매</t>
  </si>
  <si>
    <t>삼랑진~마산간 궤도회로기능감시장치 구매</t>
  </si>
  <si>
    <t>오이도~송도간 선로전환기 구매</t>
  </si>
  <si>
    <t>오이도~송도간 신호기 구매</t>
  </si>
  <si>
    <t>오이도~송도간 무절연AF궤도회로 구매</t>
  </si>
  <si>
    <t>오이도~송도간 전자연동장치 구매</t>
  </si>
  <si>
    <t>오이도~송도간 자동폐색제어장치 구매</t>
  </si>
  <si>
    <t>왕십리-선릉 신호시스템(ATC) 구매</t>
  </si>
  <si>
    <t>죽전-기흥 신호시스템(ATC) 구매</t>
  </si>
  <si>
    <t>폐기물</t>
  </si>
  <si>
    <t>폐기물 : 1,000ton</t>
  </si>
  <si>
    <t>일반철도</t>
  </si>
  <si>
    <t>동해선 울산~포항 철도건설 제3공구 노반건설공사 폐기물 처리용역</t>
  </si>
  <si>
    <t>동해선 울산~포항 철도건설 제5공구 노반건설공사 폐기물 처리용역</t>
  </si>
  <si>
    <t>동해선 울산~포항 철도건설 제6공구 노반건설공사 폐기물 처리용역</t>
  </si>
  <si>
    <t>동해선 울산~포항 철도건설 제7공구 노반건설공사 폐기물 처리용역</t>
  </si>
  <si>
    <t>동해선 울산~포항 철도건설 제8공구 노반건설공사 폐기물 처리용역</t>
  </si>
  <si>
    <t>문화재</t>
  </si>
  <si>
    <t>동해선 울산~포항 철도건설 제1공구 문화재시굴조사용역</t>
  </si>
  <si>
    <t>울산시 북구
명촌동</t>
  </si>
  <si>
    <t>수의계약</t>
  </si>
  <si>
    <t>동해선 울산~포항 철도건설 제2공구 문화재시굴조사용역</t>
  </si>
  <si>
    <t>경주시 외동리,내남면, 안강읍일원</t>
  </si>
  <si>
    <t>동해선 울산~포항 철도건설 제3공구 문화재시굴조사용역</t>
  </si>
  <si>
    <t>동해선 울산~포항 철도건설 제4공구 문화재시굴조사용역</t>
  </si>
  <si>
    <t>동해선 울산~포항 철도건설 제5공구 문화재시굴조사용역</t>
  </si>
  <si>
    <t>동해선 울산~포항 철도건설 제6공구 문화재시굴조사용역</t>
  </si>
  <si>
    <t>동해선 울산~포항 철도건설 제7공구 문화재시굴조사용역</t>
  </si>
  <si>
    <t>동해선 울산~포항 철도건설 제8공구 문화재시굴조사용역</t>
  </si>
  <si>
    <t>경주시 유금리, 포항시이원</t>
  </si>
  <si>
    <t>기술본부/일반철도1팀</t>
  </si>
  <si>
    <t>충청본부/시설관리팀</t>
  </si>
  <si>
    <t>제한경쟁(PQ)최저가</t>
  </si>
  <si>
    <t>일반철도</t>
  </si>
  <si>
    <t>3월</t>
  </si>
  <si>
    <t>기타</t>
  </si>
  <si>
    <t>단차</t>
  </si>
  <si>
    <t>일반용역</t>
  </si>
  <si>
    <t>11월</t>
  </si>
  <si>
    <t>의정부민자역사 신축관련 CTC관제설비 S/W개수 용역(제1차)</t>
  </si>
  <si>
    <t>소사~원시 복선전철 민간투자시설사업 실시설계 설계감리용역(변경공고)</t>
  </si>
  <si>
    <t>(주)수성엔지니어링</t>
  </si>
  <si>
    <t>한국철도기술연구원</t>
  </si>
  <si>
    <t>정일산업(주)</t>
  </si>
  <si>
    <t>(주)케이지엔지니어링</t>
  </si>
  <si>
    <t>(주)푸른환경</t>
  </si>
  <si>
    <t>(주)엘지씨엔에스</t>
  </si>
  <si>
    <t>경부고속철도 제10-2공구 노반신설기타공사 건설폐기물처리용역</t>
  </si>
  <si>
    <t>4월</t>
  </si>
  <si>
    <t>경춘선 별내역(가칭) 신설 노반 실시설계</t>
  </si>
  <si>
    <t>원주~강릉 철도건설 제2공구 노반 실시설계</t>
  </si>
  <si>
    <t>원주~강릉 철도건설 제3공구 노반 실시설계</t>
  </si>
  <si>
    <t>원주~강릉 철도건설 제4공구 노반 실시설계</t>
  </si>
  <si>
    <t>원주~강릉 철도건설 제5공구 노반 실시설계</t>
  </si>
  <si>
    <t>원주~강릉 철도건설 제6공구 노반 실시설계</t>
  </si>
  <si>
    <t>기술본부/일반철도2팀</t>
  </si>
  <si>
    <t>제한</t>
  </si>
  <si>
    <t>㈜유신</t>
  </si>
  <si>
    <t>(주)케이알티씨
2010-03-18</t>
  </si>
  <si>
    <t>(주)한국종합건축사사무소
대양이앤이기술㈜</t>
  </si>
  <si>
    <t>(주)서한종합건축사사무소
(주)융도엔지니어링</t>
  </si>
  <si>
    <t>(주)종합건축사사무소근정
(주)범창종합기술</t>
  </si>
  <si>
    <t>(주)혜원까치종합건축사사무소
신원이엔지㈜</t>
  </si>
  <si>
    <t>(주)한국종합건축사사무소
(주)설화엔지니어링</t>
  </si>
  <si>
    <t>(주)동명기술공단종합건축사사무소
(주)유신</t>
  </si>
  <si>
    <t>(주)케이알티씨
(주)석탑엔지니어링</t>
  </si>
  <si>
    <t>성원용역
(2010-02-03)</t>
  </si>
  <si>
    <t>시엔에이전기주식회사</t>
  </si>
  <si>
    <t>(주)서한종합건축사사무소
(2010-02-16)</t>
  </si>
  <si>
    <t>(주)유신
2010-03-18</t>
  </si>
  <si>
    <t>㈜케이알티씨</t>
  </si>
  <si>
    <t>(주)세명산업개발
(2010-02-23)</t>
  </si>
  <si>
    <t>(주)희림종합건축사사무소
(주)서한종합건축사사무소</t>
  </si>
  <si>
    <t>재단법인성림문화재연구원
(2010-01-21)</t>
  </si>
  <si>
    <t>재)경상북도문화재연구원
(2010-01-03)</t>
  </si>
  <si>
    <t>(주)경인기술(2010-02-05)</t>
  </si>
  <si>
    <t>(주)한국종합기술(2010-02-17)</t>
  </si>
  <si>
    <t>사단법인 한국인사행정학회
(2010-02-17)</t>
  </si>
  <si>
    <t>(주)수성엔지니어링
(주)삼보기술단
경기문화재단 경기문화재연구원
(2010-02-18)</t>
  </si>
  <si>
    <t>나라장묘(2010-02-25)</t>
  </si>
  <si>
    <t>한국문물연구원</t>
  </si>
  <si>
    <t>(주)진흥중공업</t>
  </si>
  <si>
    <t>목원전기설계㈜</t>
  </si>
  <si>
    <t>(주)세종기술단</t>
  </si>
  <si>
    <t>(주)진전기엔지니어링</t>
  </si>
  <si>
    <t>선진이엔지</t>
  </si>
  <si>
    <t>(주)세영통신
문엔지니어링㈜</t>
  </si>
  <si>
    <t>㈜동명,㈜수성</t>
  </si>
  <si>
    <t>(주)케이알티씨
(주)태조엔지니어링</t>
  </si>
  <si>
    <t>㈜한기엔지니어링,㈜남진</t>
  </si>
  <si>
    <t>(주)서한종합건축사사무소
(주)융도엔지니어링</t>
  </si>
  <si>
    <t>(주)한국종합건축사사무소
동양컨설턴트㈜</t>
  </si>
  <si>
    <t>대진대학교 산학협력단
(주)동일기술공사</t>
  </si>
  <si>
    <t>대한통운㈜
(2010-04-07)</t>
  </si>
  <si>
    <t>대아티아이주식회사</t>
  </si>
  <si>
    <t>㈜경인기술</t>
  </si>
  <si>
    <t>(주)한터기술
(주)안세기술</t>
  </si>
  <si>
    <t>(주)서영엔지니어링</t>
  </si>
  <si>
    <t>(주)경화엔지니어링</t>
  </si>
  <si>
    <t>타 용역과 합병하여 기 계약완료</t>
  </si>
  <si>
    <t>(재)전북문화재연구원</t>
  </si>
  <si>
    <t>(재)중앙문화재연구원</t>
  </si>
  <si>
    <t>(재)호남문화재연구원</t>
  </si>
  <si>
    <t>탄용환경개발㈜</t>
  </si>
  <si>
    <t>(재)가경고고학연구소</t>
  </si>
  <si>
    <t>대진대학교 산학협력단</t>
  </si>
  <si>
    <t>(주)진화기술공사</t>
  </si>
  <si>
    <t>인크루트 주식회사</t>
  </si>
  <si>
    <t>(주)도화종합기술공사
(주)신성엔지니어링</t>
  </si>
  <si>
    <t>벽산파워 주식회사
벽산엔지니어링㈜</t>
  </si>
  <si>
    <t>(주)효원엔지니어링
문엔지니어링(주)</t>
  </si>
  <si>
    <t>(주)유성
(주)일진도시환경</t>
  </si>
  <si>
    <t>(주)케이알티씨
(주)한국종합건축사사무소
(주)선진전력기술단</t>
  </si>
  <si>
    <t>㈜한국종합건축사사무소</t>
  </si>
  <si>
    <t>㈜혜원까치종합건축사사무소</t>
  </si>
  <si>
    <t>㈜서한종합건축사사무소</t>
  </si>
  <si>
    <t>(재)한국고고환경연구소</t>
  </si>
  <si>
    <t>㈜한국지적측량사업단</t>
  </si>
  <si>
    <t>㈜삼화측량공사</t>
  </si>
  <si>
    <t>㈜케이씨앤알엔지니어링</t>
  </si>
  <si>
    <t>㈜한국측량원</t>
  </si>
  <si>
    <t>뉴올린지적주식회사</t>
  </si>
  <si>
    <t>(주)고원항공정보</t>
  </si>
  <si>
    <t>한국교통연구원
(주)유신</t>
  </si>
  <si>
    <t>서울시립대학교 산학협력단
(주)서영엔지니어링</t>
  </si>
  <si>
    <t>한국교통연구원</t>
  </si>
  <si>
    <t>대진대학교 산학협력단
㈜도화종합기술공사</t>
  </si>
  <si>
    <t>(재)한국경제조사연구원</t>
  </si>
  <si>
    <t>서울대학교 산학협력단
㈜서현기술단</t>
  </si>
  <si>
    <t>(주)케이알티씨</t>
  </si>
  <si>
    <t>(주)동일기술공사</t>
  </si>
  <si>
    <t>(주)청석엔지니어링</t>
  </si>
  <si>
    <t>(주)동명기술공단</t>
  </si>
  <si>
    <t>(주)도화종합기술공사</t>
  </si>
  <si>
    <t>동부엔지니어링㈜</t>
  </si>
  <si>
    <t>(주)유신</t>
  </si>
  <si>
    <t>(주)제일엔지니어링</t>
  </si>
  <si>
    <t>(주)선진엔지니어링</t>
  </si>
  <si>
    <t>(주)선구엔지니어링</t>
  </si>
  <si>
    <t>㈜한국방송제작단</t>
  </si>
  <si>
    <t>㈜렉스켄</t>
  </si>
  <si>
    <t>재단법인 우리문화재연구원</t>
  </si>
  <si>
    <t>(재)호남문화재연구원</t>
  </si>
  <si>
    <t>(재)전라문화유산연구원</t>
  </si>
  <si>
    <t>KRTC, 선구엔지니어링</t>
  </si>
  <si>
    <t>㈜중앙환경</t>
  </si>
  <si>
    <t>㈜정우개발</t>
  </si>
  <si>
    <t>㈜두남환경</t>
  </si>
  <si>
    <t>2009년 기시행</t>
  </si>
  <si>
    <t>계약진행중</t>
  </si>
  <si>
    <t>발주요구부서
(본부 및 팀)</t>
  </si>
  <si>
    <t>건설본부/광역철도처</t>
  </si>
  <si>
    <t>홍보실</t>
  </si>
  <si>
    <t>기획조정실/사업전략팀</t>
  </si>
  <si>
    <t>고속철도사업단/고속철도설계처</t>
  </si>
  <si>
    <t>중앙기술단/궤도시설팀</t>
  </si>
  <si>
    <t>기술본부/건축기술처</t>
  </si>
  <si>
    <t>영남본부/고속철도처</t>
  </si>
  <si>
    <t>기획조정실/정책개발팀</t>
  </si>
  <si>
    <t xml:space="preserve">신성장사업단 /자기부상철도처 </t>
  </si>
  <si>
    <t xml:space="preserve">신성장사업단/자기부상철도처 </t>
  </si>
  <si>
    <t>영남본부/용역계약</t>
  </si>
  <si>
    <t>관리본부/정보관리처</t>
  </si>
  <si>
    <t>수도권본부</t>
  </si>
  <si>
    <t>기술본부/영향평가팀</t>
  </si>
  <si>
    <t>중앙기술단/품질시험팀</t>
  </si>
  <si>
    <t>충청본부/시설관리팀</t>
  </si>
  <si>
    <t>전기사업단/신호통신처</t>
  </si>
  <si>
    <t>기술본부/일반철도2팀</t>
  </si>
  <si>
    <t>기술본부/광역철도팀</t>
  </si>
  <si>
    <t>감사실</t>
  </si>
  <si>
    <t>충청본부/경부고속PM</t>
  </si>
  <si>
    <t>충청본부/호남고속PM</t>
  </si>
  <si>
    <t>영남본부/동해중부PM팀</t>
  </si>
  <si>
    <t>기술본부 기술계획처</t>
  </si>
  <si>
    <t>자산개발처</t>
  </si>
  <si>
    <t>인력운영처</t>
  </si>
  <si>
    <t>경영기획처</t>
  </si>
  <si>
    <t>호남본부/호남고속PM팀</t>
  </si>
  <si>
    <t>KR연구원/신기술개발처</t>
  </si>
  <si>
    <t>기술본부/광역철도팀</t>
  </si>
  <si>
    <t>신호통신처</t>
  </si>
  <si>
    <t>고속철도사업단</t>
  </si>
  <si>
    <t>신기술개발처</t>
  </si>
  <si>
    <t>사업전략처</t>
  </si>
  <si>
    <t>건설계획</t>
  </si>
  <si>
    <t>열차계발</t>
  </si>
  <si>
    <t>강원본부/건설처</t>
  </si>
  <si>
    <t>시설운영본부/전기시설관리팀</t>
  </si>
  <si>
    <t>기술본부/일반철도3팀</t>
  </si>
  <si>
    <t>기술본부/일반철도1팀</t>
  </si>
  <si>
    <t>기술본부/영향평가팀</t>
  </si>
  <si>
    <t>홍보실</t>
  </si>
  <si>
    <t>녹색사업전략처</t>
  </si>
  <si>
    <t>호남본부/경전선PM</t>
  </si>
  <si>
    <t>건설본부/광역철도처</t>
  </si>
  <si>
    <t>시설운영본부/횡단방음시설팀</t>
  </si>
  <si>
    <t>기술본부/일반철도2팀</t>
  </si>
  <si>
    <t>광역철도</t>
  </si>
  <si>
    <t>노무복지처</t>
  </si>
  <si>
    <t>영남본부/동해중부PM팀</t>
  </si>
  <si>
    <t>영남/시설관리</t>
  </si>
  <si>
    <t>전기사업단/신호통신처</t>
  </si>
  <si>
    <t>토목설계</t>
  </si>
  <si>
    <t>윤리경영/혁신</t>
  </si>
  <si>
    <t>기술본부/건축기술처</t>
  </si>
  <si>
    <t>충청본부/호남고속PM</t>
  </si>
  <si>
    <t>전기사업단/전철전력처</t>
  </si>
  <si>
    <t>건설본부/일반철도처</t>
  </si>
  <si>
    <t>인재개발원</t>
  </si>
  <si>
    <t>재산처</t>
  </si>
  <si>
    <t>신기술개발처</t>
  </si>
  <si>
    <t>수도권본부</t>
  </si>
  <si>
    <t>영남본부/경전선PM팀</t>
  </si>
  <si>
    <t>중앙기술단/공사차량팀</t>
  </si>
  <si>
    <t>중앙기술단/사업지원팀</t>
  </si>
  <si>
    <t>중앙기술단/장비팀</t>
  </si>
  <si>
    <t>2010년도
예산</t>
  </si>
  <si>
    <t>-</t>
  </si>
  <si>
    <t>일련
변호</t>
  </si>
  <si>
    <t>발주
시기(계획)</t>
  </si>
  <si>
    <t>발주시기 
변경(발주월)</t>
  </si>
  <si>
    <t>용역
구분</t>
  </si>
  <si>
    <t>용  역  건  명</t>
  </si>
  <si>
    <t>2월</t>
  </si>
  <si>
    <t>수도권북부 내륙물류기지 인입철도 노반공사 전면책임감리용역</t>
  </si>
  <si>
    <t>왕십리-선릉 복선전철 궤도공사 전면책임감리 용역</t>
  </si>
  <si>
    <t>5월</t>
  </si>
  <si>
    <t>경부2단계 개통홍보 인쇄물 제작 용역</t>
  </si>
  <si>
    <t>고속철도 수도권 수혜지역 확대방안 연구</t>
  </si>
  <si>
    <t>설계</t>
  </si>
  <si>
    <t>호남고속철도공주역사 신축 실시설계</t>
  </si>
  <si>
    <t>호남고속철도정읍역사 신축 기타 실시설계</t>
  </si>
  <si>
    <t>호남고속철도광주송정역사 신축 기타 실시설계</t>
  </si>
  <si>
    <t>호남고속철도부용변전소외 13동 신축 실시설계</t>
  </si>
  <si>
    <t>호남고속철도강내급전구분소외 18동 신축 실시설계</t>
  </si>
  <si>
    <t>호남고속철도논산신호통신실외 11동 신축 실시설계</t>
  </si>
  <si>
    <t>호남고속철도 오송-익산 궤도실시설계</t>
  </si>
  <si>
    <t>호남고속철도 익산-광주송정궤도실시설계</t>
  </si>
  <si>
    <t>1월</t>
  </si>
  <si>
    <t>레일하역 등 기타용역</t>
  </si>
  <si>
    <t>전력품질 측정 (국수~용문, 성산~문산)</t>
  </si>
  <si>
    <t>망우~금곡 복선전철 별내역사 신축설계</t>
  </si>
  <si>
    <t>설계</t>
  </si>
  <si>
    <t>왕십리-선릉 복선전철 지하터널 기계설비 보완설계</t>
  </si>
  <si>
    <t>수인선 복선전철(오이도~송도) 궤도공사 전면책임감리용역</t>
  </si>
  <si>
    <t>중앙선 판대~서원주간 궤도부설공사 전면책임감리용역</t>
  </si>
  <si>
    <t>정읍 대사리 대동 유물산포지 외1</t>
  </si>
  <si>
    <t>경전선 삼랑진~진주 복선전철(마산~진주) 궤도공사 전면책임감리 용역</t>
  </si>
  <si>
    <t>폐기물</t>
  </si>
  <si>
    <t>경부고속철도 제10-1공구 노반신설기타공사 건설폐기물처리용역</t>
  </si>
  <si>
    <t>경부고속철도 제10-3A공구 노반신설기타공사 건설폐기물처리용역</t>
  </si>
  <si>
    <t>호남고속철도 익산~정읍간 기존선 전철전력설비 이설공사 감리용역</t>
  </si>
  <si>
    <t>경의선 운정과선교 신설공사 책임감리용역</t>
  </si>
  <si>
    <t>대구도심변경구간 5차(심천리고분군2)</t>
  </si>
  <si>
    <t>오리~수원 복선전철 기흥외 3개역사 신축 기타공사 책임감리</t>
  </si>
  <si>
    <t xml:space="preserve"> 경부 2단계 개통 사업 홍보대행 용역</t>
  </si>
  <si>
    <t>녹색성장 실현을 위한 건설기술 향상방안 연구</t>
  </si>
  <si>
    <t>철도물류시설 개선방안 연구</t>
  </si>
  <si>
    <t>도시형 자기부상열차 실용화사업 시범노선 건설공사 폐기물 처리용역</t>
  </si>
  <si>
    <t>도시형 자기부상열차 실용화사업 시범노선 건설공사 사후환경영향조사</t>
  </si>
  <si>
    <t>대구도심변경구간 4차(연호리A)</t>
  </si>
  <si>
    <t>울산역사광장추가부지1차(B,C구역)</t>
  </si>
  <si>
    <t>오주리옹오 유물산포지</t>
  </si>
  <si>
    <t>장성 달성리 유물산포지 외1</t>
  </si>
  <si>
    <t>공주 향지리 유물산포지5</t>
  </si>
  <si>
    <t>익산 어양리 유물산포지1 외2</t>
  </si>
  <si>
    <t>장성 필암리 유물산포지</t>
  </si>
  <si>
    <t>광주 지실 유물산포지 외2</t>
  </si>
  <si>
    <t>성남~여주복선전철 3,4공구 폐기물처리용역</t>
  </si>
  <si>
    <t>수도권 고속철도 환경영향평가</t>
  </si>
  <si>
    <t>수도권 고속철도 교통영향분석ㆍ개선대책수립</t>
  </si>
  <si>
    <t>성남~여주 복선전철 7,9공구 폐기물처리용역</t>
  </si>
  <si>
    <t>KOLAS인정취득컨설팅용역</t>
  </si>
  <si>
    <t>경부선 구미-약목간 통로BOX(오태동구교)확장공사 실시설계</t>
  </si>
  <si>
    <t>월계~녹선 철도이설 월계북부역사 전기설비 실시설계</t>
  </si>
  <si>
    <t>경전선 진주역외 4개소 통신설비 실시설계</t>
  </si>
  <si>
    <t>전라선 고속화 열차무선설비 추가 실시설계</t>
  </si>
  <si>
    <t>7월</t>
  </si>
  <si>
    <t>태백선 제천~쌍용간 복선전철 통신설비 추가 실시설계</t>
  </si>
  <si>
    <t>경춘선 별내역사 통신설비 실시설계</t>
  </si>
  <si>
    <t>호남고속철도 기존선 익산~광주간 지장통신설비 이설공사 책임감리용역 (40억원)</t>
  </si>
  <si>
    <t>호남고속철도 석곡PP~예비관제실간 통신선로 신설공사 책임감리용역 (53억원)</t>
  </si>
  <si>
    <t>분당선 죽전~기흥간 통신설비 신설 기타공사 책임감리용역 (53억원)</t>
  </si>
  <si>
    <t>부산신항배후철도 진례~녹산간 통신설비 신설공사 책임감리용역 (48억원)</t>
  </si>
  <si>
    <t>호남고속철도 철도교통관제센타~석곡PP간 통신선로 신설공사 책임감리용역 (41억원)</t>
  </si>
  <si>
    <t>부산신항진입철도 및 임항철도 통신설비 신설공사 책임감리용역</t>
  </si>
  <si>
    <t>중앙선 덕소~원주(서원주~남원주 구간) 복선전철 노반 보완설계</t>
  </si>
  <si>
    <t>수원~인천 복선전철 제2공구 노반보완 실시설계</t>
  </si>
  <si>
    <t>수원~인천 복선전철 제3공구 노반보완 실시설계</t>
  </si>
  <si>
    <t>일산선 원흥역사 신축설계</t>
  </si>
  <si>
    <t>익산~대야 복선전철 교통영향분석ㆍ개선대책수립</t>
  </si>
  <si>
    <t>사업구상</t>
  </si>
  <si>
    <t>수원~인천 복선전철 논현,남동,승기,연수,송도역사 신축공사 전면책임감리 용역</t>
  </si>
  <si>
    <t>수원~인천 복선전철 월곶,소래,논현택지역사 신축공사 전면책임감리 용역</t>
  </si>
  <si>
    <t>연호리유물산포지B</t>
  </si>
  <si>
    <t>장재리추정고분군</t>
  </si>
  <si>
    <t>신당리저지대</t>
  </si>
  <si>
    <t>중리사지</t>
  </si>
  <si>
    <t>e-감사시스템  고도화</t>
  </si>
  <si>
    <t>중앙선 및 경원선 광역철도 병목구간 해소방안연구</t>
  </si>
  <si>
    <t>경부고속철도 제6-2공구 건설공사폐기물처리용역</t>
  </si>
  <si>
    <t>8월</t>
  </si>
  <si>
    <t>호남고속철도 제1-2공구 건설공사 건설폐기물처리용역</t>
  </si>
  <si>
    <t>호남고속철도 제1-3공구 건설공사 건설폐기물처리용역</t>
  </si>
  <si>
    <t>호남고속철도 제2-1공구 건설공사 건설폐기물처리용역</t>
  </si>
  <si>
    <t>고속철도용 UIC레일화차운송용역</t>
  </si>
  <si>
    <t>호남고속철도 오송~익산간 전력설비(배전선로 및 역사, 기능실건물) 실시설계</t>
  </si>
  <si>
    <t>호남고속철도 익산~광주간 전력설비(배전선로 및 역사, 기능실건물) 실시설계</t>
  </si>
  <si>
    <t>진주~광양간 전력설비 실시설계</t>
  </si>
  <si>
    <t>경의선 용산~가좌간 전철전력 전원설비 보완설계</t>
  </si>
  <si>
    <t>부산~울산 복선전철 부산~일광간 신호설비 추가실시설계</t>
  </si>
  <si>
    <t>중앙선 지평~서원주간 고속화 신호설비 기본설계</t>
  </si>
  <si>
    <t>경전선 삼랑진~진주간 고속화 신호설비 기본설계</t>
  </si>
  <si>
    <t>호남고속철도 오송-익산간 신호설비 실시설계 용역</t>
  </si>
  <si>
    <t>호남고속철도 익산-광주송정간 신호설비 실시설계 용역</t>
  </si>
  <si>
    <t>진주-광양 복선화 신호설비 실시설계</t>
  </si>
  <si>
    <t>호남고속철도 오송~광주송정간 지장신호설비 신설공사 책임감리용역</t>
  </si>
  <si>
    <t>경전선 마산~진주간 신호설비 신설공사 전면책임 감리용역 (59억원)</t>
  </si>
  <si>
    <t>오이도~인천간 신호설비 신설공사 감리용역 (97억원)</t>
  </si>
  <si>
    <t>왕십리-선릉 신호설비 신설공사 감리용역 (44억원)</t>
  </si>
  <si>
    <t>죽전-기흥 신호설비 신설공사 감리용역 (31억원)</t>
  </si>
  <si>
    <t>부산신항 진입철도 및 임항철도 신호설비 신설공사 감리용역</t>
  </si>
  <si>
    <t>CTC</t>
  </si>
  <si>
    <t>동순천-광양 CTC설비 S/W 개수용역</t>
  </si>
  <si>
    <t>동인천-인천 CTC설비 S/W 개수용역</t>
  </si>
  <si>
    <t>왕십리-선릉 CTC설비 S/W 개수용역</t>
  </si>
  <si>
    <t>호남고속철도 오송~광주송정간 통신선로 실시설계</t>
  </si>
  <si>
    <t>호남고속철도 오송~익산간 역무용통신설비 실시설계</t>
  </si>
  <si>
    <t>호남고속철도 익산~광주송정간 역무용통신설비 실시설계</t>
  </si>
  <si>
    <t>호남고속철도 오송~광주송정간 전송설비 실시설계</t>
  </si>
  <si>
    <t>호남고속철도 열차무선시스템 기본설계</t>
  </si>
  <si>
    <t>포항-삼척 철도건설 제17공구 환경영향평가(재협의)</t>
  </si>
  <si>
    <t>포항-삼척 철도건설 제17공구 교통영향분석ㆍ개선대책수립(재협의)</t>
  </si>
  <si>
    <t>경춘선 별내역 신설교통영향분석ㆍ개선대책수립</t>
  </si>
  <si>
    <t xml:space="preserve"> 원주-제천 복선전철 사전재해영향성 검토</t>
  </si>
  <si>
    <t>5월</t>
  </si>
  <si>
    <t>왕십리-선릉 복선전철 강남구청 및 삼릉역사 신축공사 전면책임감리 용역</t>
  </si>
  <si>
    <t>왕십리-선릉 복선전철 성수 및 청담역사 신축공사 전면책임감리 용역</t>
  </si>
  <si>
    <t>추가</t>
  </si>
  <si>
    <t>울산-포항 복선전철 문화재 제1공구 효문동 시굴조사</t>
  </si>
  <si>
    <t>울산-포항 복선전철 문화재 제2공구 매곡동 시굴조사</t>
  </si>
  <si>
    <t>울산-포항 복선전철 문화재 제4공구 화곡리 '가'구역 시굴조사 용역</t>
  </si>
  <si>
    <t>포항-삼척 철도건설 제2공구 신흥리 선보들 유물산포지 및 시굴대상범위 ‘가’구역 문화재 시굴조사 용역</t>
  </si>
  <si>
    <t>동해선 포항~삼척 제2공구 문화재 시굴조사용역</t>
  </si>
  <si>
    <t>삼정리 우담 유물산포지1</t>
  </si>
  <si>
    <t>신룡동 신촌 유물산포지 외1</t>
  </si>
  <si>
    <t>오강리 유물산포지 외3</t>
  </si>
  <si>
    <t>화배리 유물산포지1(잔여지) 외1</t>
  </si>
  <si>
    <t>황등제 유물산포지 외1</t>
  </si>
  <si>
    <t>삼정리 우담 유물산포지2</t>
  </si>
  <si>
    <t>장산리 유물산포지(1차)</t>
  </si>
  <si>
    <t>삼담리 유물산포지1</t>
  </si>
  <si>
    <t>회룡리 정토 유물산포지2 외1</t>
  </si>
  <si>
    <t>신영리 요지 유물산포지</t>
  </si>
  <si>
    <t>순동 유물산포지</t>
  </si>
  <si>
    <t>남산리 유물산포지</t>
  </si>
  <si>
    <t>연구용역</t>
  </si>
  <si>
    <t>군산선 대야역 이설 교통영향분석·개선대책수립용역</t>
  </si>
  <si>
    <t>동해선 신포항역외 2개역사 역세권 개발 사업타당성 조사용역</t>
  </si>
  <si>
    <t>호남고속철도 논산 갈산리 유물산포지3 문화유적 발굴조사(2-2공구, 27구역)</t>
  </si>
  <si>
    <t>KR신규직원 공개경쟁채용 대행용역</t>
  </si>
  <si>
    <t>전라선 평화고가(상선) 방음벽철거 지정폐기물 처리용역</t>
  </si>
  <si>
    <t>호남고속철도4-1공구 건설폐기물 처리용역</t>
  </si>
  <si>
    <t>호남고속철도4-3공구 건설폐기물 처리용역</t>
  </si>
  <si>
    <t>호남고속철도4-4공구 건설폐기물 처리용역</t>
  </si>
  <si>
    <t>호남고속철도5-2공구 건설폐기물 처리용역</t>
  </si>
  <si>
    <t>호남고속철도3-1공구 건설폐기물 처리용역</t>
  </si>
  <si>
    <t>호남고속철도3-3공구 건설폐기물 처리용역</t>
  </si>
  <si>
    <t>호남고속철도3-4공구 건설폐기물 처리용역</t>
  </si>
  <si>
    <t>호남고속철도4-2공구 건설폐기물 처리용역</t>
  </si>
  <si>
    <t>호남고속철도5-1공구 건설폐기물 처리용역</t>
  </si>
  <si>
    <t>호남고속철도5-3공구 건설폐기물 처리용역</t>
  </si>
  <si>
    <t>화정리유물산포지</t>
  </si>
  <si>
    <t>철도중심의 종합터미널 구축방안연구</t>
  </si>
  <si>
    <t>경부선 심천-영동간 보은가도교 확장공사 실시설계</t>
  </si>
  <si>
    <t>신안산선  복선전철 노반 기본설계(8개~10개공구)</t>
  </si>
  <si>
    <t>공주 신영리 유물산포지</t>
  </si>
  <si>
    <t>김제 유강리 유물산포지</t>
  </si>
  <si>
    <t>논산 채운리 유물산포지</t>
  </si>
  <si>
    <t>논산 신당리 유물산포지</t>
  </si>
  <si>
    <t>정읍 회룡리 규촌 유물산포지 외 3</t>
  </si>
  <si>
    <t>연기 부용리 유물사포지</t>
  </si>
  <si>
    <t>장성 송현리 해평 유물산포지</t>
  </si>
  <si>
    <t>광주 소촌동 유물산포지</t>
  </si>
  <si>
    <t>장성 백암리 유물산포지</t>
  </si>
  <si>
    <t>장성 월평리 유물산포지 외 1</t>
  </si>
  <si>
    <t>배치측량</t>
  </si>
  <si>
    <t>동해축외 2개선구 고속화 및 급행운행 실행방안 연구용역</t>
  </si>
  <si>
    <t>철도건설사업 사전조사</t>
  </si>
  <si>
    <t>지능형철도건설지원시스템 추가개발 원가계산 용역</t>
  </si>
  <si>
    <t>천안~조치원전철화사업 등 2개사업 사후평가 연구용역</t>
  </si>
  <si>
    <t>왕십리~선릉간 통신설비 신설공사 책임감리용역 (42억원)</t>
  </si>
  <si>
    <t>동해선 포항~삼척 제3공구 문화재 시굴조사용역</t>
  </si>
  <si>
    <t>고속철도사업관련 신규연구용역</t>
  </si>
  <si>
    <t>신탄리~철원 철도복원 폐기물처리용역</t>
  </si>
  <si>
    <t>호남고속철도 제2-2공구 건설공사 신당리저지대 문화재시굴조사용역</t>
  </si>
  <si>
    <t>호남고속철도 제2-2공구 건설공사 중리사지 문화재시굴조사용역</t>
  </si>
  <si>
    <t xml:space="preserve">서원주외 5개역사 건설폐기물처리용역 </t>
  </si>
  <si>
    <t>수인선 오이도~송도간 전철전력설비 신설공사 책임감리용역</t>
  </si>
  <si>
    <t>분당선 왕십리~선릉간 전철전력설비 신설공사 책임감리용역</t>
  </si>
  <si>
    <t>호남고속철도 기존선 정읍~송정리간 지장 전철전력설비 이설공사 책임감리용역</t>
  </si>
  <si>
    <t>호남고속철도 지장물이설에 따른 CTC설비 S/W 개수용역</t>
  </si>
  <si>
    <t>호남고속철도 오송~익산간 통신유도대책 설계용역</t>
  </si>
  <si>
    <t>호남고속철도 익산~광주송정간 통신유도대책 설계용역</t>
  </si>
  <si>
    <t>경전선 진주~광양 복선화 통신설비 실시설계</t>
  </si>
  <si>
    <t>경부고속철도 대전/대구 도심통과구간 열차무선시스템 실시 및 기타설계</t>
  </si>
  <si>
    <t>의정부 변전소 전철전원설비 신설 기타공사 감리용역</t>
  </si>
  <si>
    <t>6월</t>
  </si>
  <si>
    <t>10월</t>
  </si>
  <si>
    <t>설계</t>
  </si>
  <si>
    <t>서해선 복선전철 노반 기본설계(10개공구)</t>
  </si>
  <si>
    <t>7월</t>
  </si>
  <si>
    <t>설계</t>
  </si>
  <si>
    <t>원주~강릉 철도건설 제1공구 노반 실시설계</t>
  </si>
  <si>
    <t>원주~강릉 철도건설 제7공구 노반 실시설계</t>
  </si>
  <si>
    <t>원주~강릉 철도건설 제8공구 노반 실시설계</t>
  </si>
  <si>
    <t>원주~강릉 철도건설 제9공구 노반 실시설계</t>
  </si>
  <si>
    <t>원주~강릉 철도건설 제10공구 노반 실시설계</t>
  </si>
  <si>
    <t>호남고속철도 차량기지 환경영향평가</t>
  </si>
  <si>
    <t>성남~여주 부발차량기지 환경영향평가</t>
  </si>
  <si>
    <t>9월</t>
  </si>
  <si>
    <t>경춘선 묵현(가칭)역 신설 교통영향분석ㆍ개선대책수립</t>
  </si>
  <si>
    <t>추가</t>
  </si>
  <si>
    <t>일반용역</t>
  </si>
  <si>
    <t>한국철도시설공단 홍보 영상물 제작 용역</t>
  </si>
  <si>
    <t>통합 성과관리시스템 유지보수 용역</t>
  </si>
  <si>
    <t>문화재</t>
  </si>
  <si>
    <t>진주~광양 복선화 제3공구 문화재시굴조사용역</t>
  </si>
</sst>
</file>

<file path=xl/styles.xml><?xml version="1.0" encoding="utf-8"?>
<styleSheet xmlns="http://schemas.openxmlformats.org/spreadsheetml/2006/main">
  <numFmts count="4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(&quot;0,000,000,000&quot;)&quot;"/>
    <numFmt numFmtId="178" formatCode="#,##0_);[Red]\(#,##0\)"/>
    <numFmt numFmtId="179" formatCode="0.00_ "/>
    <numFmt numFmtId="180" formatCode="0_ "/>
    <numFmt numFmtId="181" formatCode="mm&quot;월&quot;\ dd&quot;일&quot;"/>
    <numFmt numFmtId="182" formatCode="0_);[Red]\(0\)"/>
    <numFmt numFmtId="183" formatCode="0.0%"/>
    <numFmt numFmtId="184" formatCode="0.0_);[Red]\(0.0\)"/>
    <numFmt numFmtId="185" formatCode="0.00_);[Red]\(0.00\)"/>
    <numFmt numFmtId="186" formatCode="#,##0_ ;[Red]\-#,##0\ "/>
    <numFmt numFmtId="187" formatCode="#,##0;[Red]#,##0"/>
    <numFmt numFmtId="188" formatCode="#,##0_);\(#,##0\)"/>
    <numFmt numFmtId="189" formatCode="0;[Red]0"/>
    <numFmt numFmtId="190" formatCode="0_);\(0\)"/>
    <numFmt numFmtId="191" formatCode="0.00000000_ "/>
    <numFmt numFmtId="192" formatCode="0.0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_ "/>
    <numFmt numFmtId="199" formatCode="0.00;[Red]0.00"/>
    <numFmt numFmtId="200" formatCode="_-* #,##0.0_-;\-* #,##0.0_-;_-* &quot;-&quot;_-;_-@_-"/>
    <numFmt numFmtId="201" formatCode="_-* #,##0.00_-;\-* #,##0.00_-;_-* &quot;-&quot;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00\-000"/>
    <numFmt numFmtId="207" formatCode="##&quot;월&quot;"/>
    <numFmt numFmtId="208" formatCode="m&quot;/&quot;d;@"/>
  </numFmts>
  <fonts count="27">
    <font>
      <sz val="11"/>
      <name val="굴림"/>
      <family val="3"/>
    </font>
    <font>
      <sz val="8"/>
      <name val="굴림"/>
      <family val="3"/>
    </font>
    <font>
      <sz val="8"/>
      <name val="돋움"/>
      <family val="3"/>
    </font>
    <font>
      <sz val="8"/>
      <name val="굴림체"/>
      <family val="3"/>
    </font>
    <font>
      <sz val="9"/>
      <name val="굴림체"/>
      <family val="3"/>
    </font>
    <font>
      <sz val="10"/>
      <name val="굴림체"/>
      <family val="3"/>
    </font>
    <font>
      <sz val="11"/>
      <name val="굴림체"/>
      <family val="3"/>
    </font>
    <font>
      <b/>
      <u val="single"/>
      <sz val="20"/>
      <name val="돋움"/>
      <family val="3"/>
    </font>
    <font>
      <b/>
      <sz val="9"/>
      <name val="굴림체"/>
      <family val="3"/>
    </font>
    <font>
      <u val="single"/>
      <sz val="11"/>
      <color indexed="12"/>
      <name val="굴림"/>
      <family val="3"/>
    </font>
    <font>
      <u val="single"/>
      <sz val="11"/>
      <color indexed="36"/>
      <name val="굴림"/>
      <family val="3"/>
    </font>
    <font>
      <sz val="9"/>
      <name val="굴림"/>
      <family val="3"/>
    </font>
    <font>
      <sz val="10"/>
      <name val="돋움"/>
      <family val="3"/>
    </font>
    <font>
      <sz val="11"/>
      <name val="돋움"/>
      <family val="3"/>
    </font>
    <font>
      <b/>
      <sz val="11"/>
      <name val="굴림"/>
      <family val="3"/>
    </font>
    <font>
      <b/>
      <sz val="11"/>
      <name val="굴림체"/>
      <family val="3"/>
    </font>
    <font>
      <b/>
      <sz val="10"/>
      <name val="굴림체"/>
      <family val="3"/>
    </font>
    <font>
      <sz val="9"/>
      <name val="돋움"/>
      <family val="3"/>
    </font>
    <font>
      <b/>
      <u val="single"/>
      <sz val="24"/>
      <name val="굴림체"/>
      <family val="3"/>
    </font>
    <font>
      <sz val="11"/>
      <name val="Arial"/>
      <family val="2"/>
    </font>
    <font>
      <sz val="9"/>
      <name val="Arial"/>
      <family val="2"/>
    </font>
    <font>
      <b/>
      <sz val="11"/>
      <name val="돋움"/>
      <family val="3"/>
    </font>
    <font>
      <sz val="11"/>
      <color indexed="10"/>
      <name val="Arial"/>
      <family val="2"/>
    </font>
    <font>
      <sz val="11"/>
      <color indexed="10"/>
      <name val="굴림"/>
      <family val="3"/>
    </font>
    <font>
      <b/>
      <sz val="9"/>
      <name val="굴림"/>
      <family val="3"/>
    </font>
    <font>
      <sz val="11"/>
      <color indexed="8"/>
      <name val="맑은 고딕"/>
      <family val="3"/>
    </font>
    <font>
      <sz val="9"/>
      <color indexed="12"/>
      <name val="굴림체"/>
      <family val="3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>
      <alignment vertical="center"/>
      <protection/>
    </xf>
    <xf numFmtId="0" fontId="13" fillId="0" borderId="0">
      <alignment vertical="center"/>
      <protection/>
    </xf>
    <xf numFmtId="0" fontId="9" fillId="0" borderId="0" applyNumberFormat="0" applyFill="0" applyBorder="0" applyAlignment="0" applyProtection="0"/>
  </cellStyleXfs>
  <cellXfs count="285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41" fontId="4" fillId="0" borderId="0" xfId="17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41" fontId="4" fillId="0" borderId="2" xfId="17" applyFont="1" applyFill="1" applyBorder="1" applyAlignment="1">
      <alignment vertical="center"/>
    </xf>
    <xf numFmtId="41" fontId="4" fillId="0" borderId="2" xfId="17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1" fontId="4" fillId="0" borderId="2" xfId="17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0" borderId="2" xfId="17" applyNumberFormat="1" applyFont="1" applyFill="1" applyBorder="1" applyAlignment="1">
      <alignment horizontal="left" vertical="center" wrapText="1"/>
    </xf>
    <xf numFmtId="41" fontId="4" fillId="0" borderId="2" xfId="17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9" fontId="4" fillId="0" borderId="2" xfId="15" applyFont="1" applyFill="1" applyBorder="1" applyAlignment="1">
      <alignment horizontal="center" vertical="center" wrapText="1"/>
    </xf>
    <xf numFmtId="41" fontId="4" fillId="0" borderId="2" xfId="17" applyFont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208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41" fontId="4" fillId="0" borderId="2" xfId="17" applyFont="1" applyBorder="1" applyAlignment="1">
      <alignment horizontal="right" vertical="center"/>
    </xf>
    <xf numFmtId="41" fontId="4" fillId="0" borderId="2" xfId="17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41" fontId="4" fillId="0" borderId="0" xfId="17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207" fontId="4" fillId="0" borderId="2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3" fontId="4" fillId="0" borderId="2" xfId="0" applyNumberFormat="1" applyFont="1" applyFill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41" fontId="14" fillId="0" borderId="2" xfId="17" applyFont="1" applyBorder="1" applyAlignment="1">
      <alignment vertical="center"/>
    </xf>
    <xf numFmtId="41" fontId="4" fillId="0" borderId="2" xfId="17" applyFont="1" applyBorder="1" applyAlignment="1">
      <alignment vertical="center"/>
    </xf>
    <xf numFmtId="0" fontId="4" fillId="0" borderId="2" xfId="0" applyFont="1" applyBorder="1" applyAlignment="1">
      <alignment vertical="center" shrinkToFit="1"/>
    </xf>
    <xf numFmtId="3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17" fillId="0" borderId="2" xfId="0" applyFont="1" applyBorder="1" applyAlignment="1">
      <alignment vertical="center" shrinkToFit="1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41" fontId="4" fillId="0" borderId="0" xfId="17" applyFont="1" applyFill="1" applyAlignment="1">
      <alignment horizontal="center" vertical="center"/>
    </xf>
    <xf numFmtId="41" fontId="4" fillId="0" borderId="0" xfId="17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4" fillId="0" borderId="2" xfId="0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41" fontId="4" fillId="2" borderId="2" xfId="17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41" fontId="8" fillId="2" borderId="2" xfId="17" applyFont="1" applyFill="1" applyBorder="1" applyAlignment="1">
      <alignment horizontal="center" vertical="center"/>
    </xf>
    <xf numFmtId="41" fontId="8" fillId="2" borderId="2" xfId="17" applyFont="1" applyFill="1" applyBorder="1" applyAlignment="1">
      <alignment horizontal="center" vertical="center" wrapText="1"/>
    </xf>
    <xf numFmtId="182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shrinkToFit="1"/>
    </xf>
    <xf numFmtId="0" fontId="4" fillId="0" borderId="2" xfId="0" applyFont="1" applyFill="1" applyBorder="1" applyAlignment="1">
      <alignment horizontal="left" vertical="center" wrapText="1" shrinkToFit="1"/>
    </xf>
    <xf numFmtId="206" fontId="4" fillId="0" borderId="2" xfId="0" applyNumberFormat="1" applyFont="1" applyFill="1" applyBorder="1" applyAlignment="1">
      <alignment horizontal="left" vertical="center"/>
    </xf>
    <xf numFmtId="206" fontId="4" fillId="0" borderId="2" xfId="0" applyNumberFormat="1" applyFont="1" applyBorder="1" applyAlignment="1">
      <alignment horizontal="left" vertical="center" wrapText="1"/>
    </xf>
    <xf numFmtId="206" fontId="4" fillId="0" borderId="2" xfId="0" applyNumberFormat="1" applyFont="1" applyBorder="1" applyAlignment="1">
      <alignment horizontal="center" vertical="center" wrapText="1"/>
    </xf>
    <xf numFmtId="41" fontId="4" fillId="0" borderId="2" xfId="17" applyFont="1" applyBorder="1" applyAlignment="1">
      <alignment horizontal="distributed" vertical="center"/>
    </xf>
    <xf numFmtId="206" fontId="4" fillId="0" borderId="2" xfId="17" applyNumberFormat="1" applyFont="1" applyBorder="1" applyAlignment="1">
      <alignment horizontal="center" vertical="center"/>
    </xf>
    <xf numFmtId="206" fontId="4" fillId="0" borderId="2" xfId="0" applyNumberFormat="1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207" fontId="4" fillId="3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41" fontId="4" fillId="3" borderId="2" xfId="17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1" fontId="4" fillId="0" borderId="2" xfId="17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/>
    </xf>
    <xf numFmtId="3" fontId="4" fillId="0" borderId="2" xfId="0" applyNumberFormat="1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shrinkToFit="1"/>
    </xf>
    <xf numFmtId="0" fontId="8" fillId="0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left" vertical="center" wrapText="1"/>
    </xf>
    <xf numFmtId="41" fontId="4" fillId="3" borderId="2" xfId="17" applyFont="1" applyFill="1" applyBorder="1" applyAlignment="1">
      <alignment horizontal="right" vertical="center"/>
    </xf>
    <xf numFmtId="41" fontId="4" fillId="0" borderId="2" xfId="17" applyFont="1" applyFill="1" applyBorder="1" applyAlignment="1">
      <alignment vertical="center"/>
    </xf>
    <xf numFmtId="0" fontId="4" fillId="0" borderId="2" xfId="20" applyNumberFormat="1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vertical="center" wrapText="1"/>
    </xf>
    <xf numFmtId="41" fontId="4" fillId="3" borderId="2" xfId="17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41" fontId="4" fillId="2" borderId="2" xfId="17" applyFont="1" applyFill="1" applyBorder="1" applyAlignment="1">
      <alignment horizontal="right" vertical="center"/>
    </xf>
    <xf numFmtId="0" fontId="4" fillId="3" borderId="2" xfId="22" applyFont="1" applyFill="1" applyBorder="1" applyAlignment="1">
      <alignment horizontal="left" vertical="center" wrapText="1"/>
      <protection/>
    </xf>
    <xf numFmtId="41" fontId="4" fillId="3" borderId="2" xfId="17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vertical="center"/>
    </xf>
    <xf numFmtId="41" fontId="4" fillId="2" borderId="2" xfId="17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/>
    </xf>
    <xf numFmtId="0" fontId="4" fillId="2" borderId="2" xfId="0" applyNumberFormat="1" applyFont="1" applyFill="1" applyBorder="1" applyAlignment="1">
      <alignment horizontal="center" vertical="center"/>
    </xf>
    <xf numFmtId="41" fontId="4" fillId="2" borderId="2" xfId="17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0" fillId="0" borderId="0" xfId="0" applyFont="1" applyFill="1" applyAlignment="1">
      <alignment horizontal="center"/>
    </xf>
    <xf numFmtId="14" fontId="4" fillId="3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1" fontId="19" fillId="0" borderId="0" xfId="17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1" fontId="20" fillId="0" borderId="0" xfId="17" applyFont="1" applyFill="1" applyBorder="1" applyAlignment="1">
      <alignment horizontal="center" vertical="center"/>
    </xf>
    <xf numFmtId="41" fontId="21" fillId="0" borderId="0" xfId="17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208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/>
    </xf>
    <xf numFmtId="9" fontId="4" fillId="3" borderId="2" xfId="15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vertical="center" wrapText="1"/>
    </xf>
    <xf numFmtId="206" fontId="4" fillId="0" borderId="2" xfId="0" applyNumberFormat="1" applyFont="1" applyBorder="1" applyAlignment="1">
      <alignment vertical="center" wrapText="1"/>
    </xf>
    <xf numFmtId="41" fontId="22" fillId="0" borderId="0" xfId="17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41" fontId="19" fillId="4" borderId="0" xfId="17" applyFont="1" applyFill="1" applyBorder="1" applyAlignment="1">
      <alignment horizontal="center" vertical="center"/>
    </xf>
    <xf numFmtId="182" fontId="4" fillId="3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 shrinkToFit="1"/>
    </xf>
    <xf numFmtId="41" fontId="19" fillId="3" borderId="0" xfId="17" applyFont="1" applyFill="1" applyBorder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24" fillId="0" borderId="0" xfId="0" applyFont="1" applyFill="1" applyAlignment="1">
      <alignment horizontal="center" vertical="center"/>
    </xf>
    <xf numFmtId="41" fontId="4" fillId="3" borderId="2" xfId="17" applyFont="1" applyFill="1" applyBorder="1" applyAlignment="1" quotePrefix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208" fontId="4" fillId="2" borderId="2" xfId="0" applyNumberFormat="1" applyFont="1" applyFill="1" applyBorder="1" applyAlignment="1">
      <alignment horizontal="center" vertical="center" wrapText="1"/>
    </xf>
    <xf numFmtId="41" fontId="4" fillId="3" borderId="2" xfId="17" applyFont="1" applyFill="1" applyBorder="1" applyAlignment="1">
      <alignment horizontal="right" vertical="center" wrapText="1" shrinkToFit="1"/>
    </xf>
    <xf numFmtId="41" fontId="4" fillId="3" borderId="2" xfId="17" applyFont="1" applyFill="1" applyBorder="1" applyAlignment="1">
      <alignment horizontal="right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41" fontId="19" fillId="2" borderId="0" xfId="17" applyFont="1" applyFill="1" applyBorder="1" applyAlignment="1">
      <alignment horizontal="center" vertical="center"/>
    </xf>
    <xf numFmtId="14" fontId="4" fillId="3" borderId="2" xfId="0" applyNumberFormat="1" applyFont="1" applyFill="1" applyBorder="1" applyAlignment="1">
      <alignment horizontal="left" vertical="center"/>
    </xf>
    <xf numFmtId="14" fontId="4" fillId="3" borderId="2" xfId="0" applyNumberFormat="1" applyFont="1" applyFill="1" applyBorder="1" applyAlignment="1">
      <alignment horizontal="left" vertical="center" wrapText="1"/>
    </xf>
    <xf numFmtId="14" fontId="4" fillId="0" borderId="2" xfId="0" applyNumberFormat="1" applyFont="1" applyFill="1" applyBorder="1" applyAlignment="1">
      <alignment horizontal="left" vertical="center" wrapText="1"/>
    </xf>
    <xf numFmtId="14" fontId="4" fillId="2" borderId="2" xfId="0" applyNumberFormat="1" applyFont="1" applyFill="1" applyBorder="1" applyAlignment="1">
      <alignment horizontal="left" vertical="center"/>
    </xf>
    <xf numFmtId="0" fontId="4" fillId="3" borderId="2" xfId="0" applyFont="1" applyFill="1" applyBorder="1" applyAlignment="1">
      <alignment/>
    </xf>
    <xf numFmtId="0" fontId="4" fillId="3" borderId="2" xfId="22" applyFont="1" applyFill="1" applyBorder="1" applyAlignment="1">
      <alignment horizontal="left" vertical="center" wrapText="1" shrinkToFit="1"/>
      <protection/>
    </xf>
    <xf numFmtId="49" fontId="4" fillId="3" borderId="2" xfId="0" applyNumberFormat="1" applyFont="1" applyFill="1" applyBorder="1" applyAlignment="1">
      <alignment horizontal="left" vertical="center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left" vertical="center" wrapText="1"/>
    </xf>
    <xf numFmtId="14" fontId="4" fillId="0" borderId="2" xfId="0" applyNumberFormat="1" applyFont="1" applyFill="1" applyBorder="1" applyAlignment="1">
      <alignment horizontal="left" vertical="center"/>
    </xf>
    <xf numFmtId="49" fontId="4" fillId="3" borderId="2" xfId="0" applyNumberFormat="1" applyFont="1" applyFill="1" applyBorder="1" applyAlignment="1">
      <alignment horizontal="left" vertical="center" wrapText="1"/>
    </xf>
    <xf numFmtId="41" fontId="4" fillId="3" borderId="2" xfId="17" applyFont="1" applyFill="1" applyBorder="1" applyAlignment="1" quotePrefix="1">
      <alignment horizontal="right" vertical="center"/>
    </xf>
    <xf numFmtId="0" fontId="0" fillId="0" borderId="0" xfId="0" applyFont="1" applyFill="1" applyBorder="1" applyAlignment="1">
      <alignment/>
    </xf>
    <xf numFmtId="0" fontId="4" fillId="3" borderId="2" xfId="0" applyNumberFormat="1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vertical="center" wrapText="1"/>
    </xf>
    <xf numFmtId="41" fontId="4" fillId="2" borderId="2" xfId="17" applyFont="1" applyFill="1" applyBorder="1" applyAlignment="1" quotePrefix="1">
      <alignment vertical="center"/>
    </xf>
    <xf numFmtId="0" fontId="4" fillId="2" borderId="2" xfId="20" applyNumberFormat="1" applyFont="1" applyFill="1" applyBorder="1" applyAlignment="1">
      <alignment horizontal="left" vertical="center" wrapText="1"/>
    </xf>
    <xf numFmtId="0" fontId="4" fillId="3" borderId="2" xfId="0" applyNumberFormat="1" applyFont="1" applyFill="1" applyBorder="1" applyAlignment="1">
      <alignment vertical="center" wrapText="1"/>
    </xf>
    <xf numFmtId="3" fontId="4" fillId="3" borderId="2" xfId="0" applyNumberFormat="1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 wrapText="1"/>
    </xf>
    <xf numFmtId="14" fontId="8" fillId="3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/>
    </xf>
    <xf numFmtId="0" fontId="17" fillId="3" borderId="2" xfId="0" applyFont="1" applyFill="1" applyBorder="1" applyAlignment="1">
      <alignment vertical="center" shrinkToFit="1"/>
    </xf>
    <xf numFmtId="0" fontId="4" fillId="3" borderId="2" xfId="0" applyFont="1" applyFill="1" applyBorder="1" applyAlignment="1">
      <alignment horizontal="left" vertical="center" wrapText="1" shrinkToFit="1"/>
    </xf>
    <xf numFmtId="0" fontId="4" fillId="3" borderId="2" xfId="0" applyNumberFormat="1" applyFont="1" applyFill="1" applyBorder="1" applyAlignment="1">
      <alignment horizontal="left" vertical="center" wrapText="1"/>
    </xf>
    <xf numFmtId="41" fontId="8" fillId="0" borderId="2" xfId="17" applyFont="1" applyFill="1" applyBorder="1" applyAlignment="1">
      <alignment horizontal="center" vertical="center"/>
    </xf>
    <xf numFmtId="176" fontId="4" fillId="3" borderId="2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49" fontId="8" fillId="2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176" fontId="4" fillId="3" borderId="2" xfId="0" applyNumberFormat="1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/>
    </xf>
    <xf numFmtId="41" fontId="15" fillId="0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vertical="center"/>
    </xf>
    <xf numFmtId="41" fontId="4" fillId="3" borderId="2" xfId="17" applyFont="1" applyFill="1" applyBorder="1" applyAlignment="1">
      <alignment vertical="center"/>
    </xf>
    <xf numFmtId="0" fontId="4" fillId="3" borderId="2" xfId="22" applyFont="1" applyFill="1" applyBorder="1" applyAlignment="1">
      <alignment horizontal="left" vertical="center" shrinkToFit="1"/>
      <protection/>
    </xf>
    <xf numFmtId="207" fontId="4" fillId="3" borderId="3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center"/>
    </xf>
    <xf numFmtId="41" fontId="4" fillId="3" borderId="3" xfId="17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center" wrapText="1"/>
    </xf>
    <xf numFmtId="206" fontId="4" fillId="0" borderId="2" xfId="0" applyNumberFormat="1" applyFont="1" applyBorder="1" applyAlignment="1">
      <alignment vertical="center"/>
    </xf>
    <xf numFmtId="49" fontId="12" fillId="3" borderId="2" xfId="0" applyNumberFormat="1" applyFont="1" applyFill="1" applyBorder="1" applyAlignment="1">
      <alignment horizontal="left" vertical="center" wrapText="1"/>
    </xf>
    <xf numFmtId="49" fontId="12" fillId="3" borderId="0" xfId="0" applyNumberFormat="1" applyFont="1" applyFill="1" applyBorder="1" applyAlignment="1">
      <alignment horizontal="left" vertical="center" wrapText="1"/>
    </xf>
    <xf numFmtId="3" fontId="4" fillId="2" borderId="2" xfId="0" applyNumberFormat="1" applyFont="1" applyFill="1" applyBorder="1" applyAlignment="1">
      <alignment vertical="center" wrapText="1"/>
    </xf>
    <xf numFmtId="176" fontId="4" fillId="2" borderId="2" xfId="0" applyNumberFormat="1" applyFont="1" applyFill="1" applyBorder="1" applyAlignment="1">
      <alignment horizontal="left" vertical="center" wrapText="1"/>
    </xf>
    <xf numFmtId="49" fontId="12" fillId="3" borderId="2" xfId="0" applyNumberFormat="1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41" fontId="4" fillId="2" borderId="2" xfId="17" applyFont="1" applyFill="1" applyBorder="1" applyAlignment="1">
      <alignment horizontal="center" vertical="center"/>
    </xf>
    <xf numFmtId="41" fontId="4" fillId="3" borderId="2" xfId="17" applyFont="1" applyFill="1" applyBorder="1" applyAlignment="1">
      <alignment horizontal="center" vertical="center"/>
    </xf>
    <xf numFmtId="41" fontId="4" fillId="3" borderId="2" xfId="17" applyFont="1" applyFill="1" applyBorder="1" applyAlignment="1" quotePrefix="1">
      <alignment vertical="center"/>
    </xf>
    <xf numFmtId="0" fontId="8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9" fontId="4" fillId="3" borderId="3" xfId="15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right" vertical="center"/>
    </xf>
    <xf numFmtId="49" fontId="12" fillId="3" borderId="0" xfId="0" applyNumberFormat="1" applyFont="1" applyFill="1" applyAlignment="1">
      <alignment horizontal="center" vertical="center" wrapText="1"/>
    </xf>
    <xf numFmtId="0" fontId="4" fillId="3" borderId="2" xfId="0" applyFont="1" applyFill="1" applyBorder="1" applyAlignment="1" quotePrefix="1">
      <alignment horizontal="center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center" vertical="center"/>
    </xf>
    <xf numFmtId="41" fontId="11" fillId="0" borderId="2" xfId="17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207" fontId="4" fillId="3" borderId="4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center" vertical="center" wrapText="1"/>
    </xf>
    <xf numFmtId="41" fontId="4" fillId="3" borderId="4" xfId="17" applyFont="1" applyFill="1" applyBorder="1" applyAlignment="1">
      <alignment horizontal="right" vertical="center"/>
    </xf>
    <xf numFmtId="41" fontId="4" fillId="3" borderId="4" xfId="17" applyFont="1" applyFill="1" applyBorder="1" applyAlignment="1">
      <alignment horizontal="center" vertical="center"/>
    </xf>
    <xf numFmtId="14" fontId="4" fillId="3" borderId="4" xfId="0" applyNumberFormat="1" applyFont="1" applyFill="1" applyBorder="1" applyAlignment="1">
      <alignment horizontal="left" vertical="center"/>
    </xf>
    <xf numFmtId="0" fontId="4" fillId="3" borderId="3" xfId="22" applyFont="1" applyFill="1" applyBorder="1" applyAlignment="1">
      <alignment horizontal="left" vertical="center" wrapText="1"/>
      <protection/>
    </xf>
    <xf numFmtId="41" fontId="4" fillId="3" borderId="3" xfId="17" applyFont="1" applyFill="1" applyBorder="1" applyAlignment="1">
      <alignment horizontal="right" vertical="center"/>
    </xf>
    <xf numFmtId="14" fontId="4" fillId="3" borderId="3" xfId="0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207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41" fontId="4" fillId="0" borderId="3" xfId="17" applyFont="1" applyFill="1" applyBorder="1" applyAlignment="1">
      <alignment horizontal="center" vertical="center" wrapText="1"/>
    </xf>
    <xf numFmtId="41" fontId="4" fillId="0" borderId="3" xfId="17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left" vertical="center" wrapText="1"/>
    </xf>
    <xf numFmtId="41" fontId="4" fillId="0" borderId="2" xfId="17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49" fontId="12" fillId="3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41" fontId="0" fillId="3" borderId="0" xfId="17" applyFont="1" applyFill="1" applyAlignment="1">
      <alignment/>
    </xf>
    <xf numFmtId="41" fontId="0" fillId="0" borderId="0" xfId="17" applyFont="1" applyFill="1" applyBorder="1" applyAlignment="1">
      <alignment/>
    </xf>
    <xf numFmtId="41" fontId="11" fillId="0" borderId="2" xfId="17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3" borderId="0" xfId="0" applyFont="1" applyFill="1" applyAlignment="1">
      <alignment horizontal="left"/>
    </xf>
    <xf numFmtId="0" fontId="0" fillId="3" borderId="0" xfId="0" applyFont="1" applyFill="1" applyAlignment="1">
      <alignment horizontal="center"/>
    </xf>
    <xf numFmtId="0" fontId="0" fillId="3" borderId="0" xfId="0" applyFont="1" applyFill="1" applyAlignment="1">
      <alignment/>
    </xf>
    <xf numFmtId="0" fontId="12" fillId="3" borderId="2" xfId="0" applyFont="1" applyFill="1" applyBorder="1" applyAlignment="1">
      <alignment horizontal="center" vertical="center"/>
    </xf>
    <xf numFmtId="0" fontId="12" fillId="3" borderId="2" xfId="21" applyFont="1" applyFill="1" applyBorder="1" applyAlignment="1">
      <alignment horizontal="center" vertical="center"/>
      <protection/>
    </xf>
    <xf numFmtId="0" fontId="12" fillId="3" borderId="0" xfId="21" applyFont="1" applyFill="1" applyBorder="1" applyAlignment="1">
      <alignment horizontal="center" vertical="center"/>
      <protection/>
    </xf>
    <xf numFmtId="0" fontId="8" fillId="3" borderId="2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1" fontId="0" fillId="0" borderId="0" xfId="17" applyFont="1" applyAlignment="1">
      <alignment/>
    </xf>
    <xf numFmtId="0" fontId="0" fillId="0" borderId="0" xfId="0" applyFont="1" applyAlignment="1">
      <alignment/>
    </xf>
    <xf numFmtId="0" fontId="11" fillId="3" borderId="0" xfId="0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11" fillId="3" borderId="0" xfId="0" applyFont="1" applyFill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17" fillId="3" borderId="5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/>
    </xf>
    <xf numFmtId="0" fontId="26" fillId="5" borderId="2" xfId="0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14" fontId="4" fillId="3" borderId="4" xfId="0" applyNumberFormat="1" applyFont="1" applyFill="1" applyBorder="1" applyAlignment="1">
      <alignment horizontal="left" vertical="center" wrapText="1"/>
    </xf>
    <xf numFmtId="0" fontId="4" fillId="3" borderId="2" xfId="0" applyNumberFormat="1" applyFont="1" applyFill="1" applyBorder="1" applyAlignment="1" quotePrefix="1">
      <alignment horizontal="center" vertical="center" wrapText="1"/>
    </xf>
    <xf numFmtId="207" fontId="26" fillId="5" borderId="2" xfId="0" applyNumberFormat="1" applyFont="1" applyFill="1" applyBorder="1" applyAlignment="1">
      <alignment horizontal="center" vertical="center"/>
    </xf>
    <xf numFmtId="0" fontId="26" fillId="5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8" fillId="2" borderId="2" xfId="0" applyFont="1" applyFill="1" applyBorder="1" applyAlignment="1">
      <alignment horizontal="center" vertical="center" wrapText="1"/>
    </xf>
    <xf numFmtId="41" fontId="8" fillId="2" borderId="2" xfId="17" applyFont="1" applyFill="1" applyBorder="1" applyAlignment="1">
      <alignment horizontal="center" vertical="center"/>
    </xf>
    <xf numFmtId="41" fontId="8" fillId="2" borderId="2" xfId="17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</cellXfs>
  <cellStyles count="10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표준_09신규_1" xfId="21"/>
    <cellStyle name="표준_지표조사 결과_충청_호남_080619" xfId="22"/>
    <cellStyle name="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4"/>
  <sheetViews>
    <sheetView workbookViewId="0" topLeftCell="A85">
      <selection activeCell="D92" sqref="D92"/>
    </sheetView>
  </sheetViews>
  <sheetFormatPr defaultColWidth="9.00390625" defaultRowHeight="13.5"/>
  <cols>
    <col min="1" max="1" width="4.75390625" style="111" bestFit="1" customWidth="1"/>
    <col min="2" max="2" width="6.75390625" style="36" customWidth="1"/>
    <col min="3" max="3" width="11.50390625" style="110" bestFit="1" customWidth="1"/>
    <col min="4" max="4" width="63.75390625" style="132" customWidth="1"/>
    <col min="5" max="5" width="27.75390625" style="132" customWidth="1"/>
    <col min="6" max="6" width="17.25390625" style="112" customWidth="1"/>
    <col min="7" max="7" width="10.50390625" style="119" customWidth="1"/>
    <col min="8" max="8" width="17.00390625" style="117" bestFit="1" customWidth="1"/>
    <col min="9" max="9" width="14.125" style="111" bestFit="1" customWidth="1"/>
    <col min="10" max="10" width="7.50390625" style="106" customWidth="1"/>
    <col min="11" max="11" width="13.875" style="121" bestFit="1" customWidth="1"/>
    <col min="12" max="12" width="6.625" style="106" customWidth="1"/>
    <col min="13" max="13" width="23.00390625" style="121" bestFit="1" customWidth="1"/>
    <col min="14" max="14" width="15.125" style="107" customWidth="1"/>
    <col min="15" max="16384" width="9.00390625" style="111" customWidth="1"/>
  </cols>
  <sheetData>
    <row r="1" spans="1:14" s="33" customFormat="1" ht="31.5">
      <c r="A1" s="272" t="s">
        <v>111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3"/>
    </row>
    <row r="2" spans="3:14" s="33" customFormat="1" ht="13.5" customHeight="1">
      <c r="C2" s="86"/>
      <c r="D2" s="84"/>
      <c r="E2" s="84"/>
      <c r="F2" s="32"/>
      <c r="G2" s="85"/>
      <c r="H2" s="86"/>
      <c r="I2" s="87"/>
      <c r="J2" s="2"/>
      <c r="K2" s="88"/>
      <c r="L2" s="2"/>
      <c r="M2" s="88"/>
      <c r="N2" s="173" t="s">
        <v>189</v>
      </c>
    </row>
    <row r="3" spans="1:14" s="263" customFormat="1" ht="45.75" customHeight="1">
      <c r="A3" s="64" t="s">
        <v>190</v>
      </c>
      <c r="B3" s="177" t="s">
        <v>191</v>
      </c>
      <c r="C3" s="64" t="s">
        <v>192</v>
      </c>
      <c r="D3" s="65" t="s">
        <v>193</v>
      </c>
      <c r="E3" s="65" t="s">
        <v>194</v>
      </c>
      <c r="F3" s="65" t="s">
        <v>195</v>
      </c>
      <c r="G3" s="65" t="s">
        <v>196</v>
      </c>
      <c r="H3" s="64" t="s">
        <v>197</v>
      </c>
      <c r="I3" s="64" t="s">
        <v>198</v>
      </c>
      <c r="J3" s="65" t="s">
        <v>199</v>
      </c>
      <c r="K3" s="65" t="s">
        <v>200</v>
      </c>
      <c r="L3" s="65" t="s">
        <v>201</v>
      </c>
      <c r="M3" s="64" t="s">
        <v>202</v>
      </c>
      <c r="N3" s="65" t="s">
        <v>1193</v>
      </c>
    </row>
    <row r="4" spans="1:14" s="47" customFormat="1" ht="40.5" customHeight="1">
      <c r="A4" s="80">
        <v>1</v>
      </c>
      <c r="B4" s="159" t="s">
        <v>203</v>
      </c>
      <c r="C4" s="159" t="s">
        <v>204</v>
      </c>
      <c r="D4" s="94" t="s">
        <v>205</v>
      </c>
      <c r="E4" s="94"/>
      <c r="F4" s="98"/>
      <c r="G4" s="80" t="s">
        <v>206</v>
      </c>
      <c r="H4" s="99">
        <v>1000</v>
      </c>
      <c r="I4" s="143">
        <v>1000</v>
      </c>
      <c r="J4" s="80" t="s">
        <v>207</v>
      </c>
      <c r="K4" s="98" t="s">
        <v>208</v>
      </c>
      <c r="L4" s="80" t="s">
        <v>209</v>
      </c>
      <c r="M4" s="98" t="s">
        <v>210</v>
      </c>
      <c r="N4" s="147" t="s">
        <v>211</v>
      </c>
    </row>
    <row r="5" spans="1:14" s="47" customFormat="1" ht="30" customHeight="1">
      <c r="A5" s="80">
        <v>2</v>
      </c>
      <c r="B5" s="80" t="s">
        <v>203</v>
      </c>
      <c r="C5" s="80" t="s">
        <v>203</v>
      </c>
      <c r="D5" s="94" t="s">
        <v>212</v>
      </c>
      <c r="E5" s="94" t="s">
        <v>213</v>
      </c>
      <c r="F5" s="94" t="s">
        <v>214</v>
      </c>
      <c r="G5" s="80" t="s">
        <v>206</v>
      </c>
      <c r="H5" s="103">
        <v>606</v>
      </c>
      <c r="I5" s="81">
        <v>606</v>
      </c>
      <c r="J5" s="78" t="s">
        <v>207</v>
      </c>
      <c r="K5" s="104" t="s">
        <v>215</v>
      </c>
      <c r="L5" s="78" t="s">
        <v>216</v>
      </c>
      <c r="M5" s="98" t="s">
        <v>217</v>
      </c>
      <c r="N5" s="178" t="s">
        <v>218</v>
      </c>
    </row>
    <row r="6" spans="1:14" s="47" customFormat="1" ht="30" customHeight="1">
      <c r="A6" s="62">
        <v>3</v>
      </c>
      <c r="B6" s="114" t="s">
        <v>204</v>
      </c>
      <c r="C6" s="114" t="s">
        <v>204</v>
      </c>
      <c r="D6" s="61" t="s">
        <v>219</v>
      </c>
      <c r="E6" s="61" t="s">
        <v>220</v>
      </c>
      <c r="F6" s="61" t="s">
        <v>221</v>
      </c>
      <c r="G6" s="62" t="s">
        <v>222</v>
      </c>
      <c r="H6" s="109">
        <v>206900</v>
      </c>
      <c r="I6" s="115">
        <v>0</v>
      </c>
      <c r="J6" s="115" t="s">
        <v>223</v>
      </c>
      <c r="K6" s="115" t="s">
        <v>224</v>
      </c>
      <c r="L6" s="82" t="s">
        <v>225</v>
      </c>
      <c r="M6" s="93" t="s">
        <v>226</v>
      </c>
      <c r="N6" s="149" t="s">
        <v>227</v>
      </c>
    </row>
    <row r="7" spans="1:14" s="47" customFormat="1" ht="30" customHeight="1">
      <c r="A7" s="62">
        <v>4</v>
      </c>
      <c r="B7" s="114" t="s">
        <v>204</v>
      </c>
      <c r="C7" s="114" t="s">
        <v>204</v>
      </c>
      <c r="D7" s="61" t="s">
        <v>1270</v>
      </c>
      <c r="E7" s="61" t="s">
        <v>228</v>
      </c>
      <c r="F7" s="61" t="s">
        <v>229</v>
      </c>
      <c r="G7" s="62" t="s">
        <v>222</v>
      </c>
      <c r="H7" s="109">
        <v>241100</v>
      </c>
      <c r="I7" s="115">
        <v>0</v>
      </c>
      <c r="J7" s="115" t="s">
        <v>223</v>
      </c>
      <c r="K7" s="115" t="s">
        <v>224</v>
      </c>
      <c r="L7" s="82" t="s">
        <v>225</v>
      </c>
      <c r="M7" s="93" t="s">
        <v>226</v>
      </c>
      <c r="N7" s="108" t="s">
        <v>227</v>
      </c>
    </row>
    <row r="8" spans="1:14" s="47" customFormat="1" ht="30" customHeight="1">
      <c r="A8" s="80">
        <v>5</v>
      </c>
      <c r="B8" s="80" t="s">
        <v>204</v>
      </c>
      <c r="C8" s="80" t="s">
        <v>204</v>
      </c>
      <c r="D8" s="94" t="s">
        <v>230</v>
      </c>
      <c r="E8" s="94" t="s">
        <v>231</v>
      </c>
      <c r="F8" s="94" t="s">
        <v>232</v>
      </c>
      <c r="G8" s="80" t="s">
        <v>206</v>
      </c>
      <c r="H8" s="103">
        <v>800</v>
      </c>
      <c r="I8" s="81">
        <v>800</v>
      </c>
      <c r="J8" s="78" t="s">
        <v>207</v>
      </c>
      <c r="K8" s="104" t="s">
        <v>215</v>
      </c>
      <c r="L8" s="78" t="s">
        <v>216</v>
      </c>
      <c r="M8" s="98" t="s">
        <v>217</v>
      </c>
      <c r="N8" s="94" t="s">
        <v>233</v>
      </c>
    </row>
    <row r="9" spans="1:14" s="47" customFormat="1" ht="30" customHeight="1">
      <c r="A9" s="80">
        <v>6</v>
      </c>
      <c r="B9" s="80" t="s">
        <v>234</v>
      </c>
      <c r="C9" s="80" t="s">
        <v>204</v>
      </c>
      <c r="D9" s="98" t="s">
        <v>235</v>
      </c>
      <c r="E9" s="98" t="s">
        <v>236</v>
      </c>
      <c r="F9" s="98" t="s">
        <v>237</v>
      </c>
      <c r="G9" s="80" t="s">
        <v>206</v>
      </c>
      <c r="H9" s="99">
        <f>16548</f>
        <v>16548</v>
      </c>
      <c r="I9" s="103">
        <v>3716</v>
      </c>
      <c r="J9" s="78" t="s">
        <v>223</v>
      </c>
      <c r="K9" s="104" t="s">
        <v>224</v>
      </c>
      <c r="L9" s="78" t="s">
        <v>238</v>
      </c>
      <c r="M9" s="98" t="s">
        <v>217</v>
      </c>
      <c r="N9" s="147" t="s">
        <v>239</v>
      </c>
    </row>
    <row r="10" spans="1:14" s="47" customFormat="1" ht="30" customHeight="1">
      <c r="A10" s="80">
        <v>7</v>
      </c>
      <c r="B10" s="80" t="s">
        <v>234</v>
      </c>
      <c r="C10" s="80" t="s">
        <v>204</v>
      </c>
      <c r="D10" s="98" t="s">
        <v>240</v>
      </c>
      <c r="E10" s="94" t="s">
        <v>241</v>
      </c>
      <c r="F10" s="98" t="s">
        <v>242</v>
      </c>
      <c r="G10" s="80" t="s">
        <v>206</v>
      </c>
      <c r="H10" s="99">
        <v>17500</v>
      </c>
      <c r="I10" s="103">
        <v>5000</v>
      </c>
      <c r="J10" s="78" t="s">
        <v>243</v>
      </c>
      <c r="K10" s="104" t="s">
        <v>215</v>
      </c>
      <c r="L10" s="78" t="s">
        <v>238</v>
      </c>
      <c r="M10" s="98" t="s">
        <v>217</v>
      </c>
      <c r="N10" s="147" t="s">
        <v>244</v>
      </c>
    </row>
    <row r="11" spans="1:14" s="47" customFormat="1" ht="30" customHeight="1">
      <c r="A11" s="80">
        <v>8</v>
      </c>
      <c r="B11" s="80" t="s">
        <v>245</v>
      </c>
      <c r="C11" s="80" t="s">
        <v>204</v>
      </c>
      <c r="D11" s="94" t="s">
        <v>246</v>
      </c>
      <c r="E11" s="94" t="s">
        <v>247</v>
      </c>
      <c r="F11" s="98" t="s">
        <v>248</v>
      </c>
      <c r="G11" s="80" t="s">
        <v>249</v>
      </c>
      <c r="H11" s="99">
        <v>22340</v>
      </c>
      <c r="I11" s="99">
        <v>6500</v>
      </c>
      <c r="J11" s="100" t="s">
        <v>250</v>
      </c>
      <c r="K11" s="160" t="s">
        <v>251</v>
      </c>
      <c r="L11" s="80" t="s">
        <v>1282</v>
      </c>
      <c r="M11" s="98" t="s">
        <v>1189</v>
      </c>
      <c r="N11" s="147" t="s">
        <v>252</v>
      </c>
    </row>
    <row r="12" spans="1:14" s="47" customFormat="1" ht="30" customHeight="1">
      <c r="A12" s="80">
        <v>9</v>
      </c>
      <c r="B12" s="126" t="s">
        <v>204</v>
      </c>
      <c r="C12" s="80" t="s">
        <v>204</v>
      </c>
      <c r="D12" s="94" t="s">
        <v>1294</v>
      </c>
      <c r="E12" s="94" t="s">
        <v>253</v>
      </c>
      <c r="F12" s="94" t="s">
        <v>253</v>
      </c>
      <c r="G12" s="80" t="s">
        <v>254</v>
      </c>
      <c r="H12" s="103">
        <v>1988</v>
      </c>
      <c r="I12" s="103">
        <v>1988</v>
      </c>
      <c r="J12" s="78" t="s">
        <v>207</v>
      </c>
      <c r="K12" s="104" t="s">
        <v>224</v>
      </c>
      <c r="L12" s="78" t="s">
        <v>255</v>
      </c>
      <c r="M12" s="98" t="s">
        <v>256</v>
      </c>
      <c r="N12" s="94" t="s">
        <v>257</v>
      </c>
    </row>
    <row r="13" spans="1:14" s="47" customFormat="1" ht="30" customHeight="1">
      <c r="A13" s="80">
        <v>10</v>
      </c>
      <c r="B13" s="126" t="s">
        <v>204</v>
      </c>
      <c r="C13" s="80" t="s">
        <v>204</v>
      </c>
      <c r="D13" s="94" t="s">
        <v>258</v>
      </c>
      <c r="E13" s="94" t="s">
        <v>259</v>
      </c>
      <c r="F13" s="94" t="s">
        <v>237</v>
      </c>
      <c r="G13" s="80" t="s">
        <v>206</v>
      </c>
      <c r="H13" s="95">
        <v>5400</v>
      </c>
      <c r="I13" s="95">
        <v>3000</v>
      </c>
      <c r="J13" s="78" t="s">
        <v>223</v>
      </c>
      <c r="K13" s="104" t="s">
        <v>224</v>
      </c>
      <c r="L13" s="78" t="s">
        <v>255</v>
      </c>
      <c r="M13" s="98" t="s">
        <v>256</v>
      </c>
      <c r="N13" s="94" t="s">
        <v>260</v>
      </c>
    </row>
    <row r="14" spans="1:14" s="47" customFormat="1" ht="30" customHeight="1">
      <c r="A14" s="80">
        <v>11</v>
      </c>
      <c r="B14" s="126" t="s">
        <v>204</v>
      </c>
      <c r="C14" s="80" t="s">
        <v>204</v>
      </c>
      <c r="D14" s="94" t="s">
        <v>261</v>
      </c>
      <c r="E14" s="94" t="s">
        <v>262</v>
      </c>
      <c r="F14" s="94" t="s">
        <v>263</v>
      </c>
      <c r="G14" s="80" t="s">
        <v>206</v>
      </c>
      <c r="H14" s="95">
        <v>3700</v>
      </c>
      <c r="I14" s="95">
        <v>3700</v>
      </c>
      <c r="J14" s="78" t="s">
        <v>207</v>
      </c>
      <c r="K14" s="104" t="s">
        <v>224</v>
      </c>
      <c r="L14" s="78" t="s">
        <v>255</v>
      </c>
      <c r="M14" s="98" t="s">
        <v>256</v>
      </c>
      <c r="N14" s="94" t="s">
        <v>264</v>
      </c>
    </row>
    <row r="15" spans="1:14" s="53" customFormat="1" ht="30" customHeight="1">
      <c r="A15" s="80">
        <v>12</v>
      </c>
      <c r="B15" s="80" t="s">
        <v>204</v>
      </c>
      <c r="C15" s="80" t="s">
        <v>204</v>
      </c>
      <c r="D15" s="94" t="s">
        <v>265</v>
      </c>
      <c r="E15" s="94" t="s">
        <v>266</v>
      </c>
      <c r="F15" s="94" t="s">
        <v>267</v>
      </c>
      <c r="G15" s="80" t="s">
        <v>206</v>
      </c>
      <c r="H15" s="81">
        <v>4900</v>
      </c>
      <c r="I15" s="81">
        <v>847</v>
      </c>
      <c r="J15" s="78" t="s">
        <v>223</v>
      </c>
      <c r="K15" s="104" t="s">
        <v>208</v>
      </c>
      <c r="L15" s="78" t="s">
        <v>255</v>
      </c>
      <c r="M15" s="98" t="s">
        <v>256</v>
      </c>
      <c r="N15" s="94" t="s">
        <v>268</v>
      </c>
    </row>
    <row r="16" spans="1:14" s="53" customFormat="1" ht="30" customHeight="1">
      <c r="A16" s="80">
        <v>13</v>
      </c>
      <c r="B16" s="78" t="s">
        <v>204</v>
      </c>
      <c r="C16" s="80" t="s">
        <v>204</v>
      </c>
      <c r="D16" s="94" t="s">
        <v>269</v>
      </c>
      <c r="E16" s="94" t="s">
        <v>270</v>
      </c>
      <c r="F16" s="94" t="s">
        <v>271</v>
      </c>
      <c r="G16" s="80" t="s">
        <v>254</v>
      </c>
      <c r="H16" s="103">
        <v>1300</v>
      </c>
      <c r="I16" s="103">
        <v>100</v>
      </c>
      <c r="J16" s="78" t="s">
        <v>243</v>
      </c>
      <c r="K16" s="104" t="s">
        <v>215</v>
      </c>
      <c r="L16" s="78" t="s">
        <v>255</v>
      </c>
      <c r="M16" s="98" t="s">
        <v>256</v>
      </c>
      <c r="N16" s="94" t="s">
        <v>272</v>
      </c>
    </row>
    <row r="17" spans="1:14" s="53" customFormat="1" ht="30" customHeight="1">
      <c r="A17" s="80">
        <v>14</v>
      </c>
      <c r="B17" s="78" t="s">
        <v>204</v>
      </c>
      <c r="C17" s="80" t="s">
        <v>204</v>
      </c>
      <c r="D17" s="94" t="s">
        <v>273</v>
      </c>
      <c r="E17" s="94" t="s">
        <v>274</v>
      </c>
      <c r="F17" s="94" t="s">
        <v>242</v>
      </c>
      <c r="G17" s="80" t="s">
        <v>206</v>
      </c>
      <c r="H17" s="103">
        <v>969</v>
      </c>
      <c r="I17" s="103">
        <v>969</v>
      </c>
      <c r="J17" s="78" t="s">
        <v>207</v>
      </c>
      <c r="K17" s="104" t="s">
        <v>215</v>
      </c>
      <c r="L17" s="78" t="s">
        <v>255</v>
      </c>
      <c r="M17" s="98" t="s">
        <v>256</v>
      </c>
      <c r="N17" s="94" t="s">
        <v>275</v>
      </c>
    </row>
    <row r="18" spans="1:14" s="53" customFormat="1" ht="30" customHeight="1">
      <c r="A18" s="80">
        <v>15</v>
      </c>
      <c r="B18" s="80" t="s">
        <v>204</v>
      </c>
      <c r="C18" s="80" t="s">
        <v>204</v>
      </c>
      <c r="D18" s="94" t="s">
        <v>276</v>
      </c>
      <c r="E18" s="94" t="s">
        <v>277</v>
      </c>
      <c r="F18" s="98" t="s">
        <v>278</v>
      </c>
      <c r="G18" s="80" t="s">
        <v>206</v>
      </c>
      <c r="H18" s="99">
        <v>15182</v>
      </c>
      <c r="I18" s="99">
        <v>9480</v>
      </c>
      <c r="J18" s="100" t="s">
        <v>250</v>
      </c>
      <c r="K18" s="160" t="s">
        <v>279</v>
      </c>
      <c r="L18" s="80" t="s">
        <v>280</v>
      </c>
      <c r="M18" s="98" t="s">
        <v>1185</v>
      </c>
      <c r="N18" s="94" t="s">
        <v>281</v>
      </c>
    </row>
    <row r="19" spans="1:14" s="47" customFormat="1" ht="30" customHeight="1">
      <c r="A19" s="62">
        <v>16</v>
      </c>
      <c r="B19" s="82" t="s">
        <v>204</v>
      </c>
      <c r="C19" s="62" t="s">
        <v>204</v>
      </c>
      <c r="D19" s="93" t="s">
        <v>282</v>
      </c>
      <c r="E19" s="61" t="s">
        <v>283</v>
      </c>
      <c r="F19" s="93" t="s">
        <v>284</v>
      </c>
      <c r="G19" s="62" t="s">
        <v>206</v>
      </c>
      <c r="H19" s="63">
        <v>2392</v>
      </c>
      <c r="I19" s="101">
        <v>2392</v>
      </c>
      <c r="J19" s="63" t="s">
        <v>207</v>
      </c>
      <c r="K19" s="93" t="s">
        <v>208</v>
      </c>
      <c r="L19" s="62" t="s">
        <v>209</v>
      </c>
      <c r="M19" s="116" t="s">
        <v>285</v>
      </c>
      <c r="N19" s="149" t="s">
        <v>227</v>
      </c>
    </row>
    <row r="20" spans="1:14" s="53" customFormat="1" ht="30" customHeight="1">
      <c r="A20" s="62">
        <v>17</v>
      </c>
      <c r="B20" s="82" t="s">
        <v>286</v>
      </c>
      <c r="C20" s="114" t="s">
        <v>287</v>
      </c>
      <c r="D20" s="93" t="s">
        <v>288</v>
      </c>
      <c r="E20" s="61" t="s">
        <v>289</v>
      </c>
      <c r="F20" s="93" t="s">
        <v>290</v>
      </c>
      <c r="G20" s="62" t="s">
        <v>206</v>
      </c>
      <c r="H20" s="63">
        <v>4000</v>
      </c>
      <c r="I20" s="101">
        <v>4000</v>
      </c>
      <c r="J20" s="63" t="s">
        <v>207</v>
      </c>
      <c r="K20" s="93" t="s">
        <v>224</v>
      </c>
      <c r="L20" s="62" t="s">
        <v>209</v>
      </c>
      <c r="M20" s="116" t="s">
        <v>285</v>
      </c>
      <c r="N20" s="149" t="s">
        <v>227</v>
      </c>
    </row>
    <row r="21" spans="1:14" s="47" customFormat="1" ht="62.25" customHeight="1">
      <c r="A21" s="8">
        <v>18</v>
      </c>
      <c r="B21" s="11" t="s">
        <v>75</v>
      </c>
      <c r="C21" s="11" t="s">
        <v>74</v>
      </c>
      <c r="D21" s="24" t="s">
        <v>1260</v>
      </c>
      <c r="E21" s="7" t="s">
        <v>1261</v>
      </c>
      <c r="F21" s="16" t="s">
        <v>1262</v>
      </c>
      <c r="G21" s="8" t="s">
        <v>69</v>
      </c>
      <c r="H21" s="14">
        <v>1267</v>
      </c>
      <c r="I21" s="14">
        <v>1267</v>
      </c>
      <c r="J21" s="12" t="s">
        <v>70</v>
      </c>
      <c r="K21" s="22" t="s">
        <v>1346</v>
      </c>
      <c r="L21" s="12" t="s">
        <v>1263</v>
      </c>
      <c r="M21" s="22" t="s">
        <v>1264</v>
      </c>
      <c r="N21" s="7"/>
    </row>
    <row r="22" spans="1:14" s="53" customFormat="1" ht="30" customHeight="1">
      <c r="A22" s="80">
        <v>19</v>
      </c>
      <c r="B22" s="80" t="s">
        <v>286</v>
      </c>
      <c r="C22" s="80" t="s">
        <v>286</v>
      </c>
      <c r="D22" s="94" t="s">
        <v>294</v>
      </c>
      <c r="E22" s="94" t="s">
        <v>295</v>
      </c>
      <c r="F22" s="98" t="s">
        <v>296</v>
      </c>
      <c r="G22" s="80" t="s">
        <v>254</v>
      </c>
      <c r="H22" s="99">
        <v>32300</v>
      </c>
      <c r="I22" s="99">
        <v>6500</v>
      </c>
      <c r="J22" s="100" t="s">
        <v>297</v>
      </c>
      <c r="K22" s="164" t="s">
        <v>279</v>
      </c>
      <c r="L22" s="80" t="s">
        <v>1281</v>
      </c>
      <c r="M22" s="98" t="s">
        <v>1186</v>
      </c>
      <c r="N22" s="94" t="s">
        <v>298</v>
      </c>
    </row>
    <row r="23" spans="1:14" s="53" customFormat="1" ht="30" customHeight="1">
      <c r="A23" s="80">
        <v>20</v>
      </c>
      <c r="B23" s="80" t="s">
        <v>286</v>
      </c>
      <c r="C23" s="80" t="s">
        <v>286</v>
      </c>
      <c r="D23" s="94" t="s">
        <v>299</v>
      </c>
      <c r="E23" s="94" t="s">
        <v>295</v>
      </c>
      <c r="F23" s="98" t="s">
        <v>300</v>
      </c>
      <c r="G23" s="80" t="s">
        <v>254</v>
      </c>
      <c r="H23" s="99">
        <v>26300</v>
      </c>
      <c r="I23" s="99">
        <v>6000</v>
      </c>
      <c r="J23" s="100" t="s">
        <v>297</v>
      </c>
      <c r="K23" s="164" t="s">
        <v>279</v>
      </c>
      <c r="L23" s="80" t="s">
        <v>1281</v>
      </c>
      <c r="M23" s="98" t="s">
        <v>1186</v>
      </c>
      <c r="N23" s="94" t="s">
        <v>301</v>
      </c>
    </row>
    <row r="24" spans="1:14" s="53" customFormat="1" ht="30" customHeight="1">
      <c r="A24" s="80">
        <v>21</v>
      </c>
      <c r="B24" s="80" t="s">
        <v>286</v>
      </c>
      <c r="C24" s="80" t="s">
        <v>286</v>
      </c>
      <c r="D24" s="94" t="s">
        <v>302</v>
      </c>
      <c r="E24" s="94" t="s">
        <v>303</v>
      </c>
      <c r="F24" s="98" t="s">
        <v>300</v>
      </c>
      <c r="G24" s="80" t="s">
        <v>254</v>
      </c>
      <c r="H24" s="99">
        <v>19300</v>
      </c>
      <c r="I24" s="99">
        <v>1500</v>
      </c>
      <c r="J24" s="100" t="s">
        <v>297</v>
      </c>
      <c r="K24" s="164" t="s">
        <v>279</v>
      </c>
      <c r="L24" s="80" t="s">
        <v>1281</v>
      </c>
      <c r="M24" s="98" t="s">
        <v>1186</v>
      </c>
      <c r="N24" s="94" t="s">
        <v>304</v>
      </c>
    </row>
    <row r="25" spans="1:14" s="53" customFormat="1" ht="30" customHeight="1">
      <c r="A25" s="80">
        <v>22</v>
      </c>
      <c r="B25" s="80" t="s">
        <v>286</v>
      </c>
      <c r="C25" s="80" t="s">
        <v>286</v>
      </c>
      <c r="D25" s="94" t="s">
        <v>305</v>
      </c>
      <c r="E25" s="94" t="s">
        <v>303</v>
      </c>
      <c r="F25" s="98" t="s">
        <v>306</v>
      </c>
      <c r="G25" s="80" t="s">
        <v>254</v>
      </c>
      <c r="H25" s="99">
        <v>42100</v>
      </c>
      <c r="I25" s="99">
        <v>7700</v>
      </c>
      <c r="J25" s="100" t="s">
        <v>250</v>
      </c>
      <c r="K25" s="164" t="s">
        <v>279</v>
      </c>
      <c r="L25" s="80" t="s">
        <v>1281</v>
      </c>
      <c r="M25" s="98" t="s">
        <v>1186</v>
      </c>
      <c r="N25" s="94" t="s">
        <v>307</v>
      </c>
    </row>
    <row r="26" spans="1:14" s="53" customFormat="1" ht="30" customHeight="1">
      <c r="A26" s="80">
        <v>23</v>
      </c>
      <c r="B26" s="80" t="s">
        <v>1361</v>
      </c>
      <c r="C26" s="80" t="s">
        <v>286</v>
      </c>
      <c r="D26" s="94" t="s">
        <v>308</v>
      </c>
      <c r="E26" s="94" t="s">
        <v>303</v>
      </c>
      <c r="F26" s="98" t="s">
        <v>306</v>
      </c>
      <c r="G26" s="80" t="s">
        <v>206</v>
      </c>
      <c r="H26" s="99">
        <v>34600</v>
      </c>
      <c r="I26" s="99">
        <v>7800</v>
      </c>
      <c r="J26" s="100" t="s">
        <v>250</v>
      </c>
      <c r="K26" s="164" t="s">
        <v>279</v>
      </c>
      <c r="L26" s="80" t="s">
        <v>1281</v>
      </c>
      <c r="M26" s="98" t="s">
        <v>1186</v>
      </c>
      <c r="N26" s="94" t="s">
        <v>309</v>
      </c>
    </row>
    <row r="27" spans="1:14" s="53" customFormat="1" ht="30" customHeight="1">
      <c r="A27" s="80">
        <v>24</v>
      </c>
      <c r="B27" s="80" t="s">
        <v>1361</v>
      </c>
      <c r="C27" s="80" t="s">
        <v>286</v>
      </c>
      <c r="D27" s="94" t="s">
        <v>310</v>
      </c>
      <c r="E27" s="94" t="s">
        <v>303</v>
      </c>
      <c r="F27" s="98" t="s">
        <v>311</v>
      </c>
      <c r="G27" s="80" t="s">
        <v>254</v>
      </c>
      <c r="H27" s="99">
        <v>34600</v>
      </c>
      <c r="I27" s="99">
        <v>12300</v>
      </c>
      <c r="J27" s="100" t="s">
        <v>297</v>
      </c>
      <c r="K27" s="164" t="s">
        <v>279</v>
      </c>
      <c r="L27" s="80" t="s">
        <v>1281</v>
      </c>
      <c r="M27" s="98" t="s">
        <v>1186</v>
      </c>
      <c r="N27" s="94" t="s">
        <v>312</v>
      </c>
    </row>
    <row r="28" spans="1:14" s="53" customFormat="1" ht="30" customHeight="1">
      <c r="A28" s="80">
        <v>25</v>
      </c>
      <c r="B28" s="80" t="s">
        <v>313</v>
      </c>
      <c r="C28" s="80" t="s">
        <v>204</v>
      </c>
      <c r="D28" s="94" t="s">
        <v>76</v>
      </c>
      <c r="E28" s="94"/>
      <c r="F28" s="98"/>
      <c r="G28" s="80" t="s">
        <v>206</v>
      </c>
      <c r="H28" s="99">
        <v>1433.4</v>
      </c>
      <c r="I28" s="99">
        <v>1433.4</v>
      </c>
      <c r="J28" s="100" t="s">
        <v>207</v>
      </c>
      <c r="K28" s="98" t="s">
        <v>79</v>
      </c>
      <c r="L28" s="80" t="s">
        <v>209</v>
      </c>
      <c r="M28" s="98" t="s">
        <v>314</v>
      </c>
      <c r="N28" s="94" t="s">
        <v>315</v>
      </c>
    </row>
    <row r="29" spans="1:14" s="53" customFormat="1" ht="30" customHeight="1">
      <c r="A29" s="80">
        <v>26</v>
      </c>
      <c r="B29" s="80" t="s">
        <v>313</v>
      </c>
      <c r="C29" s="80" t="s">
        <v>204</v>
      </c>
      <c r="D29" s="94" t="s">
        <v>77</v>
      </c>
      <c r="E29" s="94"/>
      <c r="F29" s="98"/>
      <c r="G29" s="80" t="s">
        <v>316</v>
      </c>
      <c r="H29" s="99">
        <v>13.5</v>
      </c>
      <c r="I29" s="99">
        <v>13.5</v>
      </c>
      <c r="J29" s="100" t="s">
        <v>207</v>
      </c>
      <c r="K29" s="98" t="s">
        <v>79</v>
      </c>
      <c r="L29" s="80" t="s">
        <v>209</v>
      </c>
      <c r="M29" s="98" t="s">
        <v>317</v>
      </c>
      <c r="N29" s="94" t="s">
        <v>318</v>
      </c>
    </row>
    <row r="30" spans="1:14" s="53" customFormat="1" ht="30" customHeight="1">
      <c r="A30" s="80">
        <v>27</v>
      </c>
      <c r="B30" s="80" t="s">
        <v>313</v>
      </c>
      <c r="C30" s="80" t="s">
        <v>204</v>
      </c>
      <c r="D30" s="94" t="s">
        <v>78</v>
      </c>
      <c r="E30" s="94"/>
      <c r="F30" s="98"/>
      <c r="G30" s="80" t="s">
        <v>206</v>
      </c>
      <c r="H30" s="99">
        <v>1055.949</v>
      </c>
      <c r="I30" s="99">
        <v>1055.949</v>
      </c>
      <c r="J30" s="100" t="s">
        <v>207</v>
      </c>
      <c r="K30" s="160"/>
      <c r="L30" s="80" t="s">
        <v>209</v>
      </c>
      <c r="M30" s="98" t="s">
        <v>319</v>
      </c>
      <c r="N30" s="94" t="s">
        <v>320</v>
      </c>
    </row>
    <row r="31" spans="1:14" s="53" customFormat="1" ht="30" customHeight="1">
      <c r="A31" s="80">
        <v>28</v>
      </c>
      <c r="B31" s="80" t="s">
        <v>313</v>
      </c>
      <c r="C31" s="80" t="s">
        <v>286</v>
      </c>
      <c r="D31" s="94" t="s">
        <v>321</v>
      </c>
      <c r="E31" s="94"/>
      <c r="F31" s="98"/>
      <c r="G31" s="80" t="s">
        <v>316</v>
      </c>
      <c r="H31" s="99">
        <v>123</v>
      </c>
      <c r="I31" s="99">
        <v>123</v>
      </c>
      <c r="J31" s="100" t="s">
        <v>207</v>
      </c>
      <c r="K31" s="160" t="s">
        <v>322</v>
      </c>
      <c r="L31" s="80" t="s">
        <v>323</v>
      </c>
      <c r="M31" s="98" t="s">
        <v>317</v>
      </c>
      <c r="N31" s="94" t="s">
        <v>324</v>
      </c>
    </row>
    <row r="32" spans="1:14" s="53" customFormat="1" ht="30" customHeight="1">
      <c r="A32" s="80">
        <v>29</v>
      </c>
      <c r="B32" s="80" t="s">
        <v>313</v>
      </c>
      <c r="C32" s="80" t="s">
        <v>286</v>
      </c>
      <c r="D32" s="94" t="s">
        <v>82</v>
      </c>
      <c r="E32" s="94"/>
      <c r="F32" s="98"/>
      <c r="G32" s="80" t="s">
        <v>206</v>
      </c>
      <c r="H32" s="99">
        <v>1867</v>
      </c>
      <c r="I32" s="99">
        <v>1867</v>
      </c>
      <c r="J32" s="100" t="s">
        <v>207</v>
      </c>
      <c r="K32" s="160" t="s">
        <v>325</v>
      </c>
      <c r="L32" s="80" t="s">
        <v>209</v>
      </c>
      <c r="M32" s="98" t="s">
        <v>285</v>
      </c>
      <c r="N32" s="94" t="s">
        <v>326</v>
      </c>
    </row>
    <row r="33" spans="1:14" s="53" customFormat="1" ht="30" customHeight="1">
      <c r="A33" s="80">
        <v>30</v>
      </c>
      <c r="B33" s="80" t="s">
        <v>313</v>
      </c>
      <c r="C33" s="80" t="s">
        <v>327</v>
      </c>
      <c r="D33" s="94" t="s">
        <v>83</v>
      </c>
      <c r="E33" s="94"/>
      <c r="F33" s="98"/>
      <c r="G33" s="80" t="s">
        <v>316</v>
      </c>
      <c r="H33" s="99">
        <v>1142.51</v>
      </c>
      <c r="I33" s="99">
        <v>1142.51</v>
      </c>
      <c r="J33" s="100" t="s">
        <v>207</v>
      </c>
      <c r="K33" s="160" t="s">
        <v>322</v>
      </c>
      <c r="L33" s="80" t="s">
        <v>328</v>
      </c>
      <c r="M33" s="98" t="s">
        <v>329</v>
      </c>
      <c r="N33" s="179" t="s">
        <v>330</v>
      </c>
    </row>
    <row r="34" spans="1:14" s="53" customFormat="1" ht="30" customHeight="1">
      <c r="A34" s="80">
        <v>31</v>
      </c>
      <c r="B34" s="80" t="s">
        <v>313</v>
      </c>
      <c r="C34" s="80" t="s">
        <v>327</v>
      </c>
      <c r="D34" s="94" t="s">
        <v>84</v>
      </c>
      <c r="E34" s="94"/>
      <c r="F34" s="98"/>
      <c r="G34" s="80" t="s">
        <v>316</v>
      </c>
      <c r="H34" s="99">
        <v>91.08</v>
      </c>
      <c r="I34" s="99">
        <v>91.08</v>
      </c>
      <c r="J34" s="100" t="s">
        <v>207</v>
      </c>
      <c r="K34" s="160" t="s">
        <v>322</v>
      </c>
      <c r="L34" s="80" t="s">
        <v>216</v>
      </c>
      <c r="M34" s="98" t="s">
        <v>329</v>
      </c>
      <c r="N34" s="94" t="s">
        <v>331</v>
      </c>
    </row>
    <row r="35" spans="1:14" s="53" customFormat="1" ht="30" customHeight="1">
      <c r="A35" s="80">
        <v>32</v>
      </c>
      <c r="B35" s="80" t="s">
        <v>313</v>
      </c>
      <c r="C35" s="80" t="s">
        <v>327</v>
      </c>
      <c r="D35" s="94" t="s">
        <v>85</v>
      </c>
      <c r="E35" s="94"/>
      <c r="F35" s="98"/>
      <c r="G35" s="80" t="s">
        <v>316</v>
      </c>
      <c r="H35" s="99">
        <v>100.481</v>
      </c>
      <c r="I35" s="99">
        <v>100.481</v>
      </c>
      <c r="J35" s="100" t="s">
        <v>207</v>
      </c>
      <c r="K35" s="160" t="s">
        <v>322</v>
      </c>
      <c r="L35" s="80" t="s">
        <v>255</v>
      </c>
      <c r="M35" s="98" t="s">
        <v>329</v>
      </c>
      <c r="N35" s="179" t="s">
        <v>332</v>
      </c>
    </row>
    <row r="36" spans="1:14" s="53" customFormat="1" ht="30" customHeight="1">
      <c r="A36" s="80">
        <v>33</v>
      </c>
      <c r="B36" s="80" t="s">
        <v>313</v>
      </c>
      <c r="C36" s="80" t="s">
        <v>327</v>
      </c>
      <c r="D36" s="94" t="s">
        <v>86</v>
      </c>
      <c r="E36" s="94"/>
      <c r="F36" s="98"/>
      <c r="G36" s="80" t="s">
        <v>316</v>
      </c>
      <c r="H36" s="99">
        <v>7</v>
      </c>
      <c r="I36" s="99">
        <v>7</v>
      </c>
      <c r="J36" s="100" t="s">
        <v>207</v>
      </c>
      <c r="K36" s="160" t="s">
        <v>322</v>
      </c>
      <c r="L36" s="80" t="s">
        <v>209</v>
      </c>
      <c r="M36" s="98" t="s">
        <v>317</v>
      </c>
      <c r="N36" s="179" t="s">
        <v>333</v>
      </c>
    </row>
    <row r="37" spans="1:14" s="53" customFormat="1" ht="30" customHeight="1">
      <c r="A37" s="80">
        <v>34</v>
      </c>
      <c r="B37" s="80" t="s">
        <v>313</v>
      </c>
      <c r="C37" s="80" t="s">
        <v>327</v>
      </c>
      <c r="D37" s="94" t="s">
        <v>334</v>
      </c>
      <c r="E37" s="94"/>
      <c r="F37" s="98"/>
      <c r="G37" s="80" t="s">
        <v>206</v>
      </c>
      <c r="H37" s="99">
        <v>10992</v>
      </c>
      <c r="I37" s="99">
        <v>526</v>
      </c>
      <c r="J37" s="100" t="s">
        <v>243</v>
      </c>
      <c r="K37" s="160" t="s">
        <v>322</v>
      </c>
      <c r="L37" s="80" t="s">
        <v>328</v>
      </c>
      <c r="M37" s="98" t="s">
        <v>285</v>
      </c>
      <c r="N37" s="179" t="s">
        <v>335</v>
      </c>
    </row>
    <row r="38" spans="1:14" s="53" customFormat="1" ht="30" customHeight="1">
      <c r="A38" s="80">
        <v>35</v>
      </c>
      <c r="B38" s="80" t="s">
        <v>313</v>
      </c>
      <c r="C38" s="80" t="s">
        <v>336</v>
      </c>
      <c r="D38" s="94" t="s">
        <v>499</v>
      </c>
      <c r="E38" s="94"/>
      <c r="F38" s="98"/>
      <c r="G38" s="80" t="s">
        <v>206</v>
      </c>
      <c r="H38" s="99">
        <v>79.938</v>
      </c>
      <c r="I38" s="99">
        <v>79.938</v>
      </c>
      <c r="J38" s="80" t="s">
        <v>633</v>
      </c>
      <c r="K38" s="98" t="s">
        <v>79</v>
      </c>
      <c r="L38" s="172" t="s">
        <v>502</v>
      </c>
      <c r="M38" s="98" t="s">
        <v>314</v>
      </c>
      <c r="N38" s="94" t="s">
        <v>337</v>
      </c>
    </row>
    <row r="39" spans="1:14" s="53" customFormat="1" ht="30" customHeight="1">
      <c r="A39" s="80">
        <v>36</v>
      </c>
      <c r="B39" s="80" t="s">
        <v>313</v>
      </c>
      <c r="C39" s="80" t="s">
        <v>336</v>
      </c>
      <c r="D39" s="94" t="s">
        <v>495</v>
      </c>
      <c r="E39" s="94"/>
      <c r="F39" s="98"/>
      <c r="G39" s="80" t="s">
        <v>206</v>
      </c>
      <c r="H39" s="99">
        <v>1505.204</v>
      </c>
      <c r="I39" s="99">
        <v>1505.204</v>
      </c>
      <c r="J39" s="80" t="s">
        <v>633</v>
      </c>
      <c r="K39" s="98" t="s">
        <v>79</v>
      </c>
      <c r="L39" s="172" t="s">
        <v>182</v>
      </c>
      <c r="M39" s="98" t="s">
        <v>314</v>
      </c>
      <c r="N39" s="94" t="s">
        <v>338</v>
      </c>
    </row>
    <row r="40" spans="1:14" s="53" customFormat="1" ht="30" customHeight="1">
      <c r="A40" s="80">
        <v>37</v>
      </c>
      <c r="B40" s="80" t="s">
        <v>313</v>
      </c>
      <c r="C40" s="80" t="s">
        <v>336</v>
      </c>
      <c r="D40" s="94" t="s">
        <v>496</v>
      </c>
      <c r="E40" s="94"/>
      <c r="F40" s="98"/>
      <c r="G40" s="80" t="s">
        <v>206</v>
      </c>
      <c r="H40" s="99">
        <v>696.754</v>
      </c>
      <c r="I40" s="99">
        <v>696.754</v>
      </c>
      <c r="J40" s="80" t="s">
        <v>1349</v>
      </c>
      <c r="K40" s="98" t="s">
        <v>501</v>
      </c>
      <c r="L40" s="172" t="s">
        <v>1348</v>
      </c>
      <c r="M40" s="98" t="s">
        <v>314</v>
      </c>
      <c r="N40" s="94" t="s">
        <v>339</v>
      </c>
    </row>
    <row r="41" spans="1:14" s="53" customFormat="1" ht="30" customHeight="1">
      <c r="A41" s="80">
        <v>38</v>
      </c>
      <c r="B41" s="80" t="s">
        <v>313</v>
      </c>
      <c r="C41" s="80" t="s">
        <v>336</v>
      </c>
      <c r="D41" s="94" t="s">
        <v>500</v>
      </c>
      <c r="E41" s="94"/>
      <c r="F41" s="98"/>
      <c r="G41" s="80" t="s">
        <v>206</v>
      </c>
      <c r="H41" s="99">
        <v>543.691</v>
      </c>
      <c r="I41" s="99">
        <v>543.691</v>
      </c>
      <c r="J41" s="80" t="s">
        <v>1349</v>
      </c>
      <c r="K41" s="98" t="s">
        <v>501</v>
      </c>
      <c r="L41" s="172" t="s">
        <v>1348</v>
      </c>
      <c r="M41" s="98" t="s">
        <v>314</v>
      </c>
      <c r="N41" s="94" t="s">
        <v>340</v>
      </c>
    </row>
    <row r="42" spans="1:14" s="53" customFormat="1" ht="30" customHeight="1">
      <c r="A42" s="80">
        <v>39</v>
      </c>
      <c r="B42" s="80" t="s">
        <v>313</v>
      </c>
      <c r="C42" s="80" t="s">
        <v>336</v>
      </c>
      <c r="D42" s="94" t="s">
        <v>497</v>
      </c>
      <c r="E42" s="94"/>
      <c r="F42" s="98"/>
      <c r="G42" s="80" t="s">
        <v>206</v>
      </c>
      <c r="H42" s="99">
        <v>52.996364</v>
      </c>
      <c r="I42" s="99">
        <v>52.996364</v>
      </c>
      <c r="J42" s="80" t="s">
        <v>633</v>
      </c>
      <c r="K42" s="98" t="s">
        <v>79</v>
      </c>
      <c r="L42" s="172" t="s">
        <v>91</v>
      </c>
      <c r="M42" s="98" t="s">
        <v>314</v>
      </c>
      <c r="N42" s="94" t="s">
        <v>341</v>
      </c>
    </row>
    <row r="43" spans="1:14" s="53" customFormat="1" ht="30" customHeight="1">
      <c r="A43" s="80">
        <v>40</v>
      </c>
      <c r="B43" s="80" t="s">
        <v>313</v>
      </c>
      <c r="C43" s="80" t="s">
        <v>336</v>
      </c>
      <c r="D43" s="94" t="s">
        <v>498</v>
      </c>
      <c r="E43" s="94"/>
      <c r="F43" s="98"/>
      <c r="G43" s="80" t="s">
        <v>316</v>
      </c>
      <c r="H43" s="99">
        <v>17.9</v>
      </c>
      <c r="I43" s="99">
        <v>17.9</v>
      </c>
      <c r="J43" s="80" t="s">
        <v>1349</v>
      </c>
      <c r="K43" s="98" t="s">
        <v>1348</v>
      </c>
      <c r="L43" s="172" t="s">
        <v>1348</v>
      </c>
      <c r="M43" s="98" t="s">
        <v>314</v>
      </c>
      <c r="N43" s="94" t="s">
        <v>342</v>
      </c>
    </row>
    <row r="44" spans="1:14" s="53" customFormat="1" ht="30" customHeight="1">
      <c r="A44" s="80">
        <v>41</v>
      </c>
      <c r="B44" s="80" t="s">
        <v>313</v>
      </c>
      <c r="C44" s="80" t="s">
        <v>336</v>
      </c>
      <c r="D44" s="94" t="s">
        <v>1257</v>
      </c>
      <c r="E44" s="94"/>
      <c r="F44" s="98"/>
      <c r="G44" s="80" t="s">
        <v>206</v>
      </c>
      <c r="H44" s="99">
        <v>478</v>
      </c>
      <c r="I44" s="99">
        <v>300</v>
      </c>
      <c r="J44" s="80" t="s">
        <v>243</v>
      </c>
      <c r="K44" s="98" t="s">
        <v>325</v>
      </c>
      <c r="L44" s="172" t="s">
        <v>216</v>
      </c>
      <c r="M44" s="98" t="s">
        <v>343</v>
      </c>
      <c r="N44" s="94" t="s">
        <v>344</v>
      </c>
    </row>
    <row r="45" spans="1:14" s="53" customFormat="1" ht="30" customHeight="1">
      <c r="A45" s="62">
        <v>42</v>
      </c>
      <c r="B45" s="62" t="s">
        <v>313</v>
      </c>
      <c r="C45" s="62" t="s">
        <v>327</v>
      </c>
      <c r="D45" s="61" t="s">
        <v>87</v>
      </c>
      <c r="E45" s="61"/>
      <c r="F45" s="93"/>
      <c r="G45" s="62" t="s">
        <v>345</v>
      </c>
      <c r="H45" s="109">
        <v>155300</v>
      </c>
      <c r="I45" s="109"/>
      <c r="J45" s="153" t="s">
        <v>223</v>
      </c>
      <c r="K45" s="195" t="s">
        <v>346</v>
      </c>
      <c r="L45" s="62" t="s">
        <v>280</v>
      </c>
      <c r="M45" s="93" t="s">
        <v>1184</v>
      </c>
      <c r="N45" s="196" t="s">
        <v>227</v>
      </c>
    </row>
    <row r="46" spans="1:14" s="53" customFormat="1" ht="30" customHeight="1">
      <c r="A46" s="62">
        <v>43</v>
      </c>
      <c r="B46" s="114" t="s">
        <v>327</v>
      </c>
      <c r="C46" s="62" t="s">
        <v>327</v>
      </c>
      <c r="D46" s="61" t="s">
        <v>347</v>
      </c>
      <c r="E46" s="61" t="s">
        <v>348</v>
      </c>
      <c r="F46" s="61" t="s">
        <v>349</v>
      </c>
      <c r="G46" s="62" t="s">
        <v>206</v>
      </c>
      <c r="H46" s="115">
        <v>6868</v>
      </c>
      <c r="I46" s="115">
        <v>500</v>
      </c>
      <c r="J46" s="82" t="s">
        <v>223</v>
      </c>
      <c r="K46" s="116" t="s">
        <v>224</v>
      </c>
      <c r="L46" s="82" t="s">
        <v>350</v>
      </c>
      <c r="M46" s="116" t="s">
        <v>256</v>
      </c>
      <c r="N46" s="108" t="s">
        <v>227</v>
      </c>
    </row>
    <row r="47" spans="1:14" s="53" customFormat="1" ht="30" customHeight="1">
      <c r="A47" s="62">
        <v>44</v>
      </c>
      <c r="B47" s="62" t="s">
        <v>327</v>
      </c>
      <c r="C47" s="62" t="s">
        <v>327</v>
      </c>
      <c r="D47" s="61" t="s">
        <v>1292</v>
      </c>
      <c r="E47" s="93" t="s">
        <v>351</v>
      </c>
      <c r="F47" s="61" t="s">
        <v>352</v>
      </c>
      <c r="G47" s="62" t="s">
        <v>1289</v>
      </c>
      <c r="H47" s="161">
        <v>4427</v>
      </c>
      <c r="I47" s="115">
        <v>3000</v>
      </c>
      <c r="J47" s="82" t="s">
        <v>243</v>
      </c>
      <c r="K47" s="116" t="s">
        <v>346</v>
      </c>
      <c r="L47" s="82" t="s">
        <v>350</v>
      </c>
      <c r="M47" s="116" t="s">
        <v>256</v>
      </c>
      <c r="N47" s="108" t="s">
        <v>227</v>
      </c>
    </row>
    <row r="48" spans="1:14" s="47" customFormat="1" ht="30" customHeight="1">
      <c r="A48" s="62">
        <v>45</v>
      </c>
      <c r="B48" s="62" t="s">
        <v>327</v>
      </c>
      <c r="C48" s="62" t="s">
        <v>327</v>
      </c>
      <c r="D48" s="61" t="s">
        <v>1293</v>
      </c>
      <c r="E48" s="61" t="s">
        <v>353</v>
      </c>
      <c r="F48" s="61" t="s">
        <v>354</v>
      </c>
      <c r="G48" s="62" t="s">
        <v>1289</v>
      </c>
      <c r="H48" s="115">
        <v>3162</v>
      </c>
      <c r="I48" s="63">
        <v>2000</v>
      </c>
      <c r="J48" s="82" t="s">
        <v>223</v>
      </c>
      <c r="K48" s="116" t="s">
        <v>346</v>
      </c>
      <c r="L48" s="82" t="s">
        <v>350</v>
      </c>
      <c r="M48" s="116" t="s">
        <v>256</v>
      </c>
      <c r="N48" s="108" t="s">
        <v>227</v>
      </c>
    </row>
    <row r="49" spans="1:14" s="105" customFormat="1" ht="30" customHeight="1">
      <c r="A49" s="80">
        <v>46</v>
      </c>
      <c r="B49" s="80" t="s">
        <v>327</v>
      </c>
      <c r="C49" s="80" t="s">
        <v>327</v>
      </c>
      <c r="D49" s="94" t="s">
        <v>355</v>
      </c>
      <c r="E49" s="94" t="s">
        <v>356</v>
      </c>
      <c r="F49" s="94" t="s">
        <v>242</v>
      </c>
      <c r="G49" s="80" t="s">
        <v>1289</v>
      </c>
      <c r="H49" s="103">
        <v>2594</v>
      </c>
      <c r="I49" s="81">
        <v>2594</v>
      </c>
      <c r="J49" s="78" t="s">
        <v>207</v>
      </c>
      <c r="K49" s="104" t="s">
        <v>215</v>
      </c>
      <c r="L49" s="78" t="s">
        <v>350</v>
      </c>
      <c r="M49" s="104" t="s">
        <v>256</v>
      </c>
      <c r="N49" s="94" t="s">
        <v>357</v>
      </c>
    </row>
    <row r="50" spans="1:14" s="105" customFormat="1" ht="30" customHeight="1">
      <c r="A50" s="62">
        <v>47</v>
      </c>
      <c r="B50" s="114" t="s">
        <v>327</v>
      </c>
      <c r="C50" s="62" t="s">
        <v>327</v>
      </c>
      <c r="D50" s="61" t="s">
        <v>1288</v>
      </c>
      <c r="E50" s="61" t="s">
        <v>358</v>
      </c>
      <c r="F50" s="61" t="s">
        <v>359</v>
      </c>
      <c r="G50" s="62" t="s">
        <v>1289</v>
      </c>
      <c r="H50" s="115">
        <v>5910</v>
      </c>
      <c r="I50" s="115">
        <v>300</v>
      </c>
      <c r="J50" s="63" t="s">
        <v>223</v>
      </c>
      <c r="K50" s="116" t="s">
        <v>208</v>
      </c>
      <c r="L50" s="82" t="s">
        <v>350</v>
      </c>
      <c r="M50" s="116" t="s">
        <v>256</v>
      </c>
      <c r="N50" s="108" t="s">
        <v>103</v>
      </c>
    </row>
    <row r="51" spans="1:14" s="47" customFormat="1" ht="30" customHeight="1">
      <c r="A51" s="62">
        <v>48</v>
      </c>
      <c r="B51" s="62" t="s">
        <v>327</v>
      </c>
      <c r="C51" s="62" t="s">
        <v>327</v>
      </c>
      <c r="D51" s="61" t="s">
        <v>360</v>
      </c>
      <c r="E51" s="162" t="s">
        <v>361</v>
      </c>
      <c r="F51" s="61" t="s">
        <v>362</v>
      </c>
      <c r="G51" s="62" t="s">
        <v>1289</v>
      </c>
      <c r="H51" s="115">
        <v>9700</v>
      </c>
      <c r="I51" s="115">
        <v>630</v>
      </c>
      <c r="J51" s="63" t="s">
        <v>223</v>
      </c>
      <c r="K51" s="116" t="s">
        <v>346</v>
      </c>
      <c r="L51" s="82" t="s">
        <v>350</v>
      </c>
      <c r="M51" s="116" t="s">
        <v>256</v>
      </c>
      <c r="N51" s="108" t="s">
        <v>227</v>
      </c>
    </row>
    <row r="52" spans="1:14" s="55" customFormat="1" ht="30" customHeight="1">
      <c r="A52" s="62">
        <v>49</v>
      </c>
      <c r="B52" s="62" t="s">
        <v>327</v>
      </c>
      <c r="C52" s="62" t="s">
        <v>327</v>
      </c>
      <c r="D52" s="61" t="s">
        <v>363</v>
      </c>
      <c r="E52" s="61" t="s">
        <v>364</v>
      </c>
      <c r="F52" s="61" t="s">
        <v>365</v>
      </c>
      <c r="G52" s="62" t="s">
        <v>206</v>
      </c>
      <c r="H52" s="161">
        <v>19500</v>
      </c>
      <c r="I52" s="115">
        <v>700</v>
      </c>
      <c r="J52" s="82" t="s">
        <v>223</v>
      </c>
      <c r="K52" s="116" t="s">
        <v>224</v>
      </c>
      <c r="L52" s="82" t="s">
        <v>350</v>
      </c>
      <c r="M52" s="116" t="s">
        <v>256</v>
      </c>
      <c r="N52" s="108" t="s">
        <v>227</v>
      </c>
    </row>
    <row r="53" spans="1:14" s="55" customFormat="1" ht="30" customHeight="1">
      <c r="A53" s="80">
        <v>50</v>
      </c>
      <c r="B53" s="80" t="s">
        <v>327</v>
      </c>
      <c r="C53" s="80" t="s">
        <v>327</v>
      </c>
      <c r="D53" s="94" t="s">
        <v>1290</v>
      </c>
      <c r="E53" s="94" t="s">
        <v>366</v>
      </c>
      <c r="F53" s="94" t="s">
        <v>359</v>
      </c>
      <c r="G53" s="78" t="s">
        <v>1289</v>
      </c>
      <c r="H53" s="203">
        <v>410</v>
      </c>
      <c r="I53" s="103">
        <v>50</v>
      </c>
      <c r="J53" s="81" t="s">
        <v>223</v>
      </c>
      <c r="K53" s="104" t="s">
        <v>208</v>
      </c>
      <c r="L53" s="78" t="s">
        <v>350</v>
      </c>
      <c r="M53" s="104" t="s">
        <v>256</v>
      </c>
      <c r="N53" s="94" t="s">
        <v>367</v>
      </c>
    </row>
    <row r="54" spans="1:14" s="53" customFormat="1" ht="30" customHeight="1">
      <c r="A54" s="80">
        <v>51</v>
      </c>
      <c r="B54" s="80" t="s">
        <v>327</v>
      </c>
      <c r="C54" s="80" t="s">
        <v>327</v>
      </c>
      <c r="D54" s="94" t="s">
        <v>368</v>
      </c>
      <c r="E54" s="94" t="s">
        <v>369</v>
      </c>
      <c r="F54" s="94" t="s">
        <v>370</v>
      </c>
      <c r="G54" s="80" t="s">
        <v>1289</v>
      </c>
      <c r="H54" s="103">
        <v>859</v>
      </c>
      <c r="I54" s="81">
        <v>100</v>
      </c>
      <c r="J54" s="78" t="s">
        <v>223</v>
      </c>
      <c r="K54" s="104" t="s">
        <v>224</v>
      </c>
      <c r="L54" s="78" t="s">
        <v>350</v>
      </c>
      <c r="M54" s="104" t="s">
        <v>256</v>
      </c>
      <c r="N54" s="94" t="s">
        <v>371</v>
      </c>
    </row>
    <row r="55" spans="1:14" s="53" customFormat="1" ht="30" customHeight="1">
      <c r="A55" s="80">
        <v>52</v>
      </c>
      <c r="B55" s="126" t="s">
        <v>327</v>
      </c>
      <c r="C55" s="80" t="s">
        <v>327</v>
      </c>
      <c r="D55" s="94" t="s">
        <v>372</v>
      </c>
      <c r="E55" s="94" t="s">
        <v>373</v>
      </c>
      <c r="F55" s="94" t="s">
        <v>365</v>
      </c>
      <c r="G55" s="80" t="s">
        <v>206</v>
      </c>
      <c r="H55" s="95">
        <v>7500</v>
      </c>
      <c r="I55" s="95">
        <v>3000</v>
      </c>
      <c r="J55" s="78" t="s">
        <v>223</v>
      </c>
      <c r="K55" s="104" t="s">
        <v>224</v>
      </c>
      <c r="L55" s="78" t="s">
        <v>255</v>
      </c>
      <c r="M55" s="98" t="s">
        <v>256</v>
      </c>
      <c r="N55" s="94" t="s">
        <v>374</v>
      </c>
    </row>
    <row r="56" spans="1:14" s="53" customFormat="1" ht="30" customHeight="1">
      <c r="A56" s="80">
        <v>53</v>
      </c>
      <c r="B56" s="126" t="s">
        <v>327</v>
      </c>
      <c r="C56" s="80" t="s">
        <v>204</v>
      </c>
      <c r="D56" s="94" t="s">
        <v>375</v>
      </c>
      <c r="E56" s="94" t="s">
        <v>376</v>
      </c>
      <c r="F56" s="94" t="s">
        <v>377</v>
      </c>
      <c r="G56" s="80" t="s">
        <v>206</v>
      </c>
      <c r="H56" s="95">
        <v>5139</v>
      </c>
      <c r="I56" s="95">
        <v>5139</v>
      </c>
      <c r="J56" s="78" t="s">
        <v>207</v>
      </c>
      <c r="K56" s="104" t="s">
        <v>224</v>
      </c>
      <c r="L56" s="78" t="s">
        <v>255</v>
      </c>
      <c r="M56" s="98" t="s">
        <v>256</v>
      </c>
      <c r="N56" s="94" t="s">
        <v>378</v>
      </c>
    </row>
    <row r="57" spans="1:14" s="47" customFormat="1" ht="30" customHeight="1">
      <c r="A57" s="8">
        <v>54</v>
      </c>
      <c r="B57" s="11" t="s">
        <v>336</v>
      </c>
      <c r="C57" s="8" t="s">
        <v>1351</v>
      </c>
      <c r="D57" s="7" t="s">
        <v>379</v>
      </c>
      <c r="E57" s="7" t="s">
        <v>380</v>
      </c>
      <c r="F57" s="16" t="s">
        <v>381</v>
      </c>
      <c r="G57" s="8" t="s">
        <v>206</v>
      </c>
      <c r="H57" s="10">
        <v>720</v>
      </c>
      <c r="I57" s="14">
        <v>720</v>
      </c>
      <c r="J57" s="15" t="s">
        <v>207</v>
      </c>
      <c r="K57" s="42" t="s">
        <v>208</v>
      </c>
      <c r="L57" s="91" t="s">
        <v>280</v>
      </c>
      <c r="M57" s="42" t="s">
        <v>293</v>
      </c>
      <c r="N57" s="24"/>
    </row>
    <row r="58" spans="1:14" s="47" customFormat="1" ht="30" customHeight="1">
      <c r="A58" s="62">
        <v>55</v>
      </c>
      <c r="B58" s="82" t="s">
        <v>382</v>
      </c>
      <c r="C58" s="62" t="s">
        <v>287</v>
      </c>
      <c r="D58" s="93" t="s">
        <v>383</v>
      </c>
      <c r="E58" s="162" t="s">
        <v>384</v>
      </c>
      <c r="F58" s="93" t="s">
        <v>362</v>
      </c>
      <c r="G58" s="62" t="s">
        <v>206</v>
      </c>
      <c r="H58" s="109">
        <f>12766+5245</f>
        <v>18011</v>
      </c>
      <c r="I58" s="115">
        <v>4724</v>
      </c>
      <c r="J58" s="82" t="s">
        <v>223</v>
      </c>
      <c r="K58" s="116" t="s">
        <v>346</v>
      </c>
      <c r="L58" s="82" t="s">
        <v>238</v>
      </c>
      <c r="M58" s="93" t="s">
        <v>217</v>
      </c>
      <c r="N58" s="108" t="s">
        <v>227</v>
      </c>
    </row>
    <row r="59" spans="1:14" s="47" customFormat="1" ht="30" customHeight="1">
      <c r="A59" s="62">
        <v>56</v>
      </c>
      <c r="B59" s="82" t="s">
        <v>382</v>
      </c>
      <c r="C59" s="62" t="s">
        <v>287</v>
      </c>
      <c r="D59" s="93" t="s">
        <v>385</v>
      </c>
      <c r="E59" s="93" t="s">
        <v>386</v>
      </c>
      <c r="F59" s="93" t="s">
        <v>352</v>
      </c>
      <c r="G59" s="62" t="s">
        <v>206</v>
      </c>
      <c r="H59" s="109">
        <v>13110</v>
      </c>
      <c r="I59" s="115">
        <v>2467</v>
      </c>
      <c r="J59" s="82" t="s">
        <v>243</v>
      </c>
      <c r="K59" s="116" t="s">
        <v>346</v>
      </c>
      <c r="L59" s="82" t="s">
        <v>238</v>
      </c>
      <c r="M59" s="93" t="s">
        <v>217</v>
      </c>
      <c r="N59" s="108" t="s">
        <v>227</v>
      </c>
    </row>
    <row r="60" spans="1:14" s="47" customFormat="1" ht="30" customHeight="1">
      <c r="A60" s="62">
        <v>57</v>
      </c>
      <c r="B60" s="62" t="s">
        <v>382</v>
      </c>
      <c r="C60" s="62" t="s">
        <v>287</v>
      </c>
      <c r="D60" s="93" t="s">
        <v>387</v>
      </c>
      <c r="E60" s="93" t="s">
        <v>388</v>
      </c>
      <c r="F60" s="93" t="s">
        <v>389</v>
      </c>
      <c r="G60" s="62" t="s">
        <v>206</v>
      </c>
      <c r="H60" s="109">
        <v>15000</v>
      </c>
      <c r="I60" s="115">
        <v>2890</v>
      </c>
      <c r="J60" s="82" t="s">
        <v>223</v>
      </c>
      <c r="K60" s="116" t="s">
        <v>224</v>
      </c>
      <c r="L60" s="82" t="s">
        <v>238</v>
      </c>
      <c r="M60" s="93" t="s">
        <v>217</v>
      </c>
      <c r="N60" s="108" t="s">
        <v>227</v>
      </c>
    </row>
    <row r="61" spans="1:14" s="47" customFormat="1" ht="30" customHeight="1">
      <c r="A61" s="62">
        <v>58</v>
      </c>
      <c r="B61" s="62" t="s">
        <v>382</v>
      </c>
      <c r="C61" s="62" t="s">
        <v>287</v>
      </c>
      <c r="D61" s="93" t="s">
        <v>390</v>
      </c>
      <c r="E61" s="93" t="s">
        <v>391</v>
      </c>
      <c r="F61" s="93" t="s">
        <v>392</v>
      </c>
      <c r="G61" s="62" t="s">
        <v>206</v>
      </c>
      <c r="H61" s="109">
        <f>17000</f>
        <v>17000</v>
      </c>
      <c r="I61" s="115">
        <v>2500</v>
      </c>
      <c r="J61" s="82" t="s">
        <v>223</v>
      </c>
      <c r="K61" s="116" t="s">
        <v>224</v>
      </c>
      <c r="L61" s="82" t="s">
        <v>238</v>
      </c>
      <c r="M61" s="93" t="s">
        <v>217</v>
      </c>
      <c r="N61" s="108" t="s">
        <v>227</v>
      </c>
    </row>
    <row r="62" spans="1:14" s="53" customFormat="1" ht="30" customHeight="1">
      <c r="A62" s="62">
        <v>59</v>
      </c>
      <c r="B62" s="62" t="s">
        <v>382</v>
      </c>
      <c r="C62" s="62" t="s">
        <v>287</v>
      </c>
      <c r="D62" s="162" t="s">
        <v>393</v>
      </c>
      <c r="E62" s="162" t="s">
        <v>394</v>
      </c>
      <c r="F62" s="162" t="s">
        <v>362</v>
      </c>
      <c r="G62" s="62" t="s">
        <v>206</v>
      </c>
      <c r="H62" s="63">
        <v>15000</v>
      </c>
      <c r="I62" s="63">
        <v>3500</v>
      </c>
      <c r="J62" s="82" t="s">
        <v>223</v>
      </c>
      <c r="K62" s="116" t="s">
        <v>346</v>
      </c>
      <c r="L62" s="82" t="s">
        <v>216</v>
      </c>
      <c r="M62" s="93" t="s">
        <v>217</v>
      </c>
      <c r="N62" s="108" t="s">
        <v>227</v>
      </c>
    </row>
    <row r="63" spans="1:14" s="47" customFormat="1" ht="30" customHeight="1">
      <c r="A63" s="62">
        <v>60</v>
      </c>
      <c r="B63" s="62" t="s">
        <v>382</v>
      </c>
      <c r="C63" s="62" t="s">
        <v>287</v>
      </c>
      <c r="D63" s="162" t="s">
        <v>395</v>
      </c>
      <c r="E63" s="162" t="s">
        <v>396</v>
      </c>
      <c r="F63" s="162" t="s">
        <v>352</v>
      </c>
      <c r="G63" s="62" t="s">
        <v>206</v>
      </c>
      <c r="H63" s="101">
        <v>17000</v>
      </c>
      <c r="I63" s="101">
        <v>2000</v>
      </c>
      <c r="J63" s="82" t="s">
        <v>243</v>
      </c>
      <c r="K63" s="116" t="s">
        <v>346</v>
      </c>
      <c r="L63" s="82" t="s">
        <v>216</v>
      </c>
      <c r="M63" s="93" t="s">
        <v>217</v>
      </c>
      <c r="N63" s="108" t="s">
        <v>227</v>
      </c>
    </row>
    <row r="64" spans="1:14" s="47" customFormat="1" ht="30" customHeight="1">
      <c r="A64" s="62">
        <v>61</v>
      </c>
      <c r="B64" s="62" t="s">
        <v>382</v>
      </c>
      <c r="C64" s="62" t="s">
        <v>287</v>
      </c>
      <c r="D64" s="162" t="s">
        <v>397</v>
      </c>
      <c r="E64" s="162" t="s">
        <v>398</v>
      </c>
      <c r="F64" s="162" t="s">
        <v>354</v>
      </c>
      <c r="G64" s="62" t="s">
        <v>206</v>
      </c>
      <c r="H64" s="63">
        <v>15500</v>
      </c>
      <c r="I64" s="63">
        <v>2000</v>
      </c>
      <c r="J64" s="82" t="s">
        <v>223</v>
      </c>
      <c r="K64" s="116" t="s">
        <v>346</v>
      </c>
      <c r="L64" s="82" t="s">
        <v>216</v>
      </c>
      <c r="M64" s="93" t="s">
        <v>217</v>
      </c>
      <c r="N64" s="108" t="s">
        <v>227</v>
      </c>
    </row>
    <row r="65" spans="1:14" s="47" customFormat="1" ht="30" customHeight="1">
      <c r="A65" s="62">
        <v>62</v>
      </c>
      <c r="B65" s="82" t="s">
        <v>382</v>
      </c>
      <c r="C65" s="62" t="s">
        <v>287</v>
      </c>
      <c r="D65" s="93" t="s">
        <v>399</v>
      </c>
      <c r="E65" s="93" t="s">
        <v>400</v>
      </c>
      <c r="F65" s="93" t="s">
        <v>401</v>
      </c>
      <c r="G65" s="62" t="s">
        <v>206</v>
      </c>
      <c r="H65" s="109">
        <v>24187</v>
      </c>
      <c r="I65" s="115">
        <v>600</v>
      </c>
      <c r="J65" s="82" t="s">
        <v>223</v>
      </c>
      <c r="K65" s="116" t="s">
        <v>346</v>
      </c>
      <c r="L65" s="82" t="s">
        <v>238</v>
      </c>
      <c r="M65" s="93" t="s">
        <v>217</v>
      </c>
      <c r="N65" s="108" t="s">
        <v>227</v>
      </c>
    </row>
    <row r="66" spans="1:14" s="47" customFormat="1" ht="33.75">
      <c r="A66" s="62">
        <v>63</v>
      </c>
      <c r="B66" s="114" t="s">
        <v>336</v>
      </c>
      <c r="C66" s="114" t="s">
        <v>287</v>
      </c>
      <c r="D66" s="61" t="s">
        <v>402</v>
      </c>
      <c r="E66" s="61" t="s">
        <v>403</v>
      </c>
      <c r="F66" s="93" t="s">
        <v>404</v>
      </c>
      <c r="G66" s="62" t="s">
        <v>206</v>
      </c>
      <c r="H66" s="63">
        <v>13000</v>
      </c>
      <c r="I66" s="201">
        <v>2200</v>
      </c>
      <c r="J66" s="153" t="s">
        <v>250</v>
      </c>
      <c r="K66" s="93" t="s">
        <v>208</v>
      </c>
      <c r="L66" s="82" t="s">
        <v>216</v>
      </c>
      <c r="M66" s="93" t="s">
        <v>405</v>
      </c>
      <c r="N66" s="108" t="s">
        <v>227</v>
      </c>
    </row>
    <row r="67" spans="1:14" s="92" customFormat="1" ht="30" customHeight="1">
      <c r="A67" s="62">
        <v>64</v>
      </c>
      <c r="B67" s="114" t="s">
        <v>287</v>
      </c>
      <c r="C67" s="114" t="s">
        <v>287</v>
      </c>
      <c r="D67" s="93" t="s">
        <v>406</v>
      </c>
      <c r="E67" s="61" t="s">
        <v>407</v>
      </c>
      <c r="F67" s="93" t="s">
        <v>404</v>
      </c>
      <c r="G67" s="62" t="s">
        <v>206</v>
      </c>
      <c r="H67" s="63">
        <v>400</v>
      </c>
      <c r="I67" s="201">
        <v>30</v>
      </c>
      <c r="J67" s="153" t="s">
        <v>250</v>
      </c>
      <c r="K67" s="93" t="s">
        <v>208</v>
      </c>
      <c r="L67" s="82" t="s">
        <v>255</v>
      </c>
      <c r="M67" s="93" t="s">
        <v>405</v>
      </c>
      <c r="N67" s="108" t="s">
        <v>227</v>
      </c>
    </row>
    <row r="68" spans="1:14" s="92" customFormat="1" ht="30" customHeight="1">
      <c r="A68" s="80">
        <v>65</v>
      </c>
      <c r="B68" s="126" t="s">
        <v>313</v>
      </c>
      <c r="C68" s="126" t="s">
        <v>287</v>
      </c>
      <c r="D68" s="98" t="s">
        <v>408</v>
      </c>
      <c r="E68" s="94"/>
      <c r="F68" s="98"/>
      <c r="G68" s="80" t="s">
        <v>206</v>
      </c>
      <c r="H68" s="81">
        <v>61000</v>
      </c>
      <c r="I68" s="202">
        <v>80</v>
      </c>
      <c r="J68" s="100" t="s">
        <v>250</v>
      </c>
      <c r="K68" s="98" t="s">
        <v>279</v>
      </c>
      <c r="L68" s="78" t="s">
        <v>328</v>
      </c>
      <c r="M68" s="98" t="s">
        <v>409</v>
      </c>
      <c r="N68" s="94" t="s">
        <v>410</v>
      </c>
    </row>
    <row r="69" spans="1:14" s="53" customFormat="1" ht="30" customHeight="1">
      <c r="A69" s="62">
        <v>66</v>
      </c>
      <c r="B69" s="62" t="s">
        <v>1284</v>
      </c>
      <c r="C69" s="114" t="s">
        <v>287</v>
      </c>
      <c r="D69" s="61" t="s">
        <v>411</v>
      </c>
      <c r="E69" s="61" t="s">
        <v>412</v>
      </c>
      <c r="F69" s="93" t="s">
        <v>413</v>
      </c>
      <c r="G69" s="61" t="s">
        <v>414</v>
      </c>
      <c r="H69" s="109">
        <v>9484</v>
      </c>
      <c r="I69" s="109">
        <v>2218</v>
      </c>
      <c r="J69" s="153" t="s">
        <v>297</v>
      </c>
      <c r="K69" s="195" t="s">
        <v>279</v>
      </c>
      <c r="L69" s="62" t="s">
        <v>1282</v>
      </c>
      <c r="M69" s="195" t="s">
        <v>1189</v>
      </c>
      <c r="N69" s="108" t="s">
        <v>227</v>
      </c>
    </row>
    <row r="70" spans="1:14" s="53" customFormat="1" ht="30" customHeight="1">
      <c r="A70" s="8">
        <v>67</v>
      </c>
      <c r="B70" s="8" t="s">
        <v>287</v>
      </c>
      <c r="C70" s="11" t="s">
        <v>415</v>
      </c>
      <c r="D70" s="7" t="s">
        <v>416</v>
      </c>
      <c r="E70" s="7" t="s">
        <v>417</v>
      </c>
      <c r="F70" s="16" t="s">
        <v>418</v>
      </c>
      <c r="G70" s="7" t="s">
        <v>414</v>
      </c>
      <c r="H70" s="18">
        <v>18268</v>
      </c>
      <c r="I70" s="18">
        <v>0</v>
      </c>
      <c r="J70" s="43" t="s">
        <v>297</v>
      </c>
      <c r="K70" s="89" t="s">
        <v>251</v>
      </c>
      <c r="L70" s="8" t="s">
        <v>323</v>
      </c>
      <c r="M70" s="89" t="s">
        <v>1189</v>
      </c>
      <c r="N70" s="7"/>
    </row>
    <row r="71" spans="1:14" s="47" customFormat="1" ht="30" customHeight="1">
      <c r="A71" s="62">
        <v>68</v>
      </c>
      <c r="B71" s="114" t="s">
        <v>287</v>
      </c>
      <c r="C71" s="62" t="s">
        <v>287</v>
      </c>
      <c r="D71" s="93" t="s">
        <v>419</v>
      </c>
      <c r="E71" s="93" t="s">
        <v>420</v>
      </c>
      <c r="F71" s="93" t="s">
        <v>352</v>
      </c>
      <c r="G71" s="62" t="s">
        <v>206</v>
      </c>
      <c r="H71" s="63">
        <v>4200</v>
      </c>
      <c r="I71" s="63">
        <v>900</v>
      </c>
      <c r="J71" s="63" t="s">
        <v>243</v>
      </c>
      <c r="K71" s="116" t="s">
        <v>346</v>
      </c>
      <c r="L71" s="82" t="s">
        <v>255</v>
      </c>
      <c r="M71" s="93" t="s">
        <v>256</v>
      </c>
      <c r="N71" s="108" t="s">
        <v>227</v>
      </c>
    </row>
    <row r="72" spans="1:14" s="47" customFormat="1" ht="30" customHeight="1">
      <c r="A72" s="62">
        <v>69</v>
      </c>
      <c r="B72" s="114" t="s">
        <v>287</v>
      </c>
      <c r="C72" s="62" t="s">
        <v>287</v>
      </c>
      <c r="D72" s="93" t="s">
        <v>421</v>
      </c>
      <c r="E72" s="93" t="s">
        <v>422</v>
      </c>
      <c r="F72" s="93" t="s">
        <v>352</v>
      </c>
      <c r="G72" s="62" t="s">
        <v>206</v>
      </c>
      <c r="H72" s="63">
        <v>2900</v>
      </c>
      <c r="I72" s="63">
        <v>225</v>
      </c>
      <c r="J72" s="63" t="s">
        <v>243</v>
      </c>
      <c r="K72" s="116" t="s">
        <v>346</v>
      </c>
      <c r="L72" s="82" t="s">
        <v>255</v>
      </c>
      <c r="M72" s="93" t="s">
        <v>256</v>
      </c>
      <c r="N72" s="108" t="s">
        <v>227</v>
      </c>
    </row>
    <row r="73" spans="1:14" s="47" customFormat="1" ht="30" customHeight="1">
      <c r="A73" s="62">
        <v>70</v>
      </c>
      <c r="B73" s="114" t="s">
        <v>287</v>
      </c>
      <c r="C73" s="62" t="s">
        <v>1284</v>
      </c>
      <c r="D73" s="61" t="s">
        <v>423</v>
      </c>
      <c r="E73" s="61" t="s">
        <v>424</v>
      </c>
      <c r="F73" s="61" t="s">
        <v>354</v>
      </c>
      <c r="G73" s="62" t="s">
        <v>206</v>
      </c>
      <c r="H73" s="101">
        <v>4500</v>
      </c>
      <c r="I73" s="101">
        <v>1300</v>
      </c>
      <c r="J73" s="82" t="s">
        <v>223</v>
      </c>
      <c r="K73" s="116" t="s">
        <v>346</v>
      </c>
      <c r="L73" s="82" t="s">
        <v>255</v>
      </c>
      <c r="M73" s="93" t="s">
        <v>256</v>
      </c>
      <c r="N73" s="108" t="s">
        <v>227</v>
      </c>
    </row>
    <row r="74" spans="1:14" s="47" customFormat="1" ht="30" customHeight="1">
      <c r="A74" s="62">
        <v>71</v>
      </c>
      <c r="B74" s="114" t="s">
        <v>287</v>
      </c>
      <c r="C74" s="62" t="s">
        <v>1284</v>
      </c>
      <c r="D74" s="61" t="s">
        <v>425</v>
      </c>
      <c r="E74" s="61" t="s">
        <v>426</v>
      </c>
      <c r="F74" s="61" t="s">
        <v>427</v>
      </c>
      <c r="G74" s="62" t="s">
        <v>206</v>
      </c>
      <c r="H74" s="101">
        <v>3000</v>
      </c>
      <c r="I74" s="101">
        <v>300</v>
      </c>
      <c r="J74" s="82" t="s">
        <v>223</v>
      </c>
      <c r="K74" s="116" t="s">
        <v>346</v>
      </c>
      <c r="L74" s="82" t="s">
        <v>255</v>
      </c>
      <c r="M74" s="93" t="s">
        <v>256</v>
      </c>
      <c r="N74" s="108" t="s">
        <v>227</v>
      </c>
    </row>
    <row r="75" spans="1:14" s="47" customFormat="1" ht="30" customHeight="1">
      <c r="A75" s="264">
        <v>72</v>
      </c>
      <c r="B75" s="270" t="s">
        <v>30</v>
      </c>
      <c r="C75" s="264" t="s">
        <v>1271</v>
      </c>
      <c r="D75" s="16" t="s">
        <v>428</v>
      </c>
      <c r="E75" s="16" t="s">
        <v>429</v>
      </c>
      <c r="F75" s="16" t="s">
        <v>430</v>
      </c>
      <c r="G75" s="8" t="s">
        <v>206</v>
      </c>
      <c r="H75" s="18">
        <v>13842</v>
      </c>
      <c r="I75" s="14">
        <v>1000</v>
      </c>
      <c r="J75" s="12" t="s">
        <v>223</v>
      </c>
      <c r="K75" s="22" t="s">
        <v>208</v>
      </c>
      <c r="L75" s="12" t="s">
        <v>238</v>
      </c>
      <c r="M75" s="16" t="s">
        <v>217</v>
      </c>
      <c r="N75" s="24"/>
    </row>
    <row r="76" spans="1:14" s="47" customFormat="1" ht="30" customHeight="1">
      <c r="A76" s="264">
        <v>73</v>
      </c>
      <c r="B76" s="270" t="s">
        <v>30</v>
      </c>
      <c r="C76" s="264" t="s">
        <v>1271</v>
      </c>
      <c r="D76" s="16" t="s">
        <v>431</v>
      </c>
      <c r="E76" s="16" t="s">
        <v>432</v>
      </c>
      <c r="F76" s="16" t="s">
        <v>433</v>
      </c>
      <c r="G76" s="8" t="s">
        <v>206</v>
      </c>
      <c r="H76" s="18">
        <v>20078</v>
      </c>
      <c r="I76" s="14">
        <v>100</v>
      </c>
      <c r="J76" s="12" t="s">
        <v>223</v>
      </c>
      <c r="K76" s="22" t="s">
        <v>208</v>
      </c>
      <c r="L76" s="12" t="s">
        <v>238</v>
      </c>
      <c r="M76" s="16" t="s">
        <v>217</v>
      </c>
      <c r="N76" s="24"/>
    </row>
    <row r="77" spans="1:14" s="47" customFormat="1" ht="30" customHeight="1">
      <c r="A77" s="264">
        <v>74</v>
      </c>
      <c r="B77" s="264" t="s">
        <v>74</v>
      </c>
      <c r="C77" s="264" t="s">
        <v>1271</v>
      </c>
      <c r="D77" s="17" t="s">
        <v>434</v>
      </c>
      <c r="E77" s="97" t="s">
        <v>435</v>
      </c>
      <c r="F77" s="17" t="s">
        <v>362</v>
      </c>
      <c r="G77" s="8" t="s">
        <v>206</v>
      </c>
      <c r="H77" s="10">
        <v>2585</v>
      </c>
      <c r="I77" s="10">
        <v>1000</v>
      </c>
      <c r="J77" s="10" t="s">
        <v>223</v>
      </c>
      <c r="K77" s="22" t="s">
        <v>346</v>
      </c>
      <c r="L77" s="12" t="s">
        <v>255</v>
      </c>
      <c r="M77" s="16" t="s">
        <v>256</v>
      </c>
      <c r="N77" s="24"/>
    </row>
    <row r="78" spans="1:14" s="47" customFormat="1" ht="30" customHeight="1">
      <c r="A78" s="264">
        <v>75</v>
      </c>
      <c r="B78" s="264" t="s">
        <v>74</v>
      </c>
      <c r="C78" s="264" t="s">
        <v>1271</v>
      </c>
      <c r="D78" s="17" t="s">
        <v>436</v>
      </c>
      <c r="E78" s="97" t="s">
        <v>437</v>
      </c>
      <c r="F78" s="17" t="s">
        <v>438</v>
      </c>
      <c r="G78" s="8" t="s">
        <v>206</v>
      </c>
      <c r="H78" s="10">
        <v>1700</v>
      </c>
      <c r="I78" s="10">
        <v>300</v>
      </c>
      <c r="J78" s="10" t="s">
        <v>223</v>
      </c>
      <c r="K78" s="22" t="s">
        <v>208</v>
      </c>
      <c r="L78" s="12" t="s">
        <v>255</v>
      </c>
      <c r="M78" s="16" t="s">
        <v>256</v>
      </c>
      <c r="N78" s="24"/>
    </row>
    <row r="79" spans="1:14" s="47" customFormat="1" ht="30" customHeight="1">
      <c r="A79" s="264">
        <v>76</v>
      </c>
      <c r="B79" s="264" t="s">
        <v>74</v>
      </c>
      <c r="C79" s="264" t="s">
        <v>1271</v>
      </c>
      <c r="D79" s="17" t="s">
        <v>439</v>
      </c>
      <c r="E79" s="17" t="s">
        <v>440</v>
      </c>
      <c r="F79" s="17" t="s">
        <v>433</v>
      </c>
      <c r="G79" s="8" t="s">
        <v>206</v>
      </c>
      <c r="H79" s="10">
        <v>6900</v>
      </c>
      <c r="I79" s="10">
        <v>50</v>
      </c>
      <c r="J79" s="10" t="s">
        <v>223</v>
      </c>
      <c r="K79" s="22" t="s">
        <v>208</v>
      </c>
      <c r="L79" s="12" t="s">
        <v>255</v>
      </c>
      <c r="M79" s="16" t="s">
        <v>256</v>
      </c>
      <c r="N79" s="24"/>
    </row>
    <row r="80" spans="1:14" s="47" customFormat="1" ht="30" customHeight="1">
      <c r="A80" s="264">
        <v>77</v>
      </c>
      <c r="B80" s="264" t="s">
        <v>74</v>
      </c>
      <c r="C80" s="264" t="s">
        <v>1271</v>
      </c>
      <c r="D80" s="17" t="s">
        <v>441</v>
      </c>
      <c r="E80" s="17" t="s">
        <v>442</v>
      </c>
      <c r="F80" s="17" t="s">
        <v>362</v>
      </c>
      <c r="G80" s="8" t="s">
        <v>206</v>
      </c>
      <c r="H80" s="10">
        <v>7492</v>
      </c>
      <c r="I80" s="10">
        <v>500</v>
      </c>
      <c r="J80" s="10" t="s">
        <v>223</v>
      </c>
      <c r="K80" s="22" t="s">
        <v>346</v>
      </c>
      <c r="L80" s="12" t="s">
        <v>255</v>
      </c>
      <c r="M80" s="16" t="s">
        <v>256</v>
      </c>
      <c r="N80" s="24"/>
    </row>
    <row r="81" spans="1:14" s="47" customFormat="1" ht="30" customHeight="1">
      <c r="A81" s="264">
        <v>78</v>
      </c>
      <c r="B81" s="264" t="s">
        <v>74</v>
      </c>
      <c r="C81" s="264" t="s">
        <v>1271</v>
      </c>
      <c r="D81" s="17" t="s">
        <v>443</v>
      </c>
      <c r="E81" s="17" t="s">
        <v>444</v>
      </c>
      <c r="F81" s="17" t="s">
        <v>445</v>
      </c>
      <c r="G81" s="8" t="s">
        <v>206</v>
      </c>
      <c r="H81" s="10">
        <v>4600</v>
      </c>
      <c r="I81" s="10">
        <v>50</v>
      </c>
      <c r="J81" s="10" t="s">
        <v>223</v>
      </c>
      <c r="K81" s="22" t="s">
        <v>208</v>
      </c>
      <c r="L81" s="12" t="s">
        <v>255</v>
      </c>
      <c r="M81" s="16" t="s">
        <v>256</v>
      </c>
      <c r="N81" s="24"/>
    </row>
    <row r="82" spans="1:14" s="53" customFormat="1" ht="45.75" customHeight="1">
      <c r="A82" s="8">
        <f aca="true" t="shared" si="0" ref="A82:A89">A81+1</f>
        <v>79</v>
      </c>
      <c r="B82" s="11" t="s">
        <v>446</v>
      </c>
      <c r="C82" s="8"/>
      <c r="D82" s="7" t="s">
        <v>447</v>
      </c>
      <c r="E82" s="7" t="s">
        <v>448</v>
      </c>
      <c r="F82" s="16" t="s">
        <v>292</v>
      </c>
      <c r="G82" s="8" t="s">
        <v>206</v>
      </c>
      <c r="H82" s="10">
        <v>300</v>
      </c>
      <c r="I82" s="14">
        <v>300</v>
      </c>
      <c r="J82" s="43" t="s">
        <v>250</v>
      </c>
      <c r="K82" s="42" t="s">
        <v>322</v>
      </c>
      <c r="L82" s="15" t="s">
        <v>280</v>
      </c>
      <c r="M82" s="42" t="s">
        <v>293</v>
      </c>
      <c r="N82" s="54"/>
    </row>
    <row r="83" spans="1:14" s="53" customFormat="1" ht="30" customHeight="1">
      <c r="A83" s="8">
        <f t="shared" si="0"/>
        <v>80</v>
      </c>
      <c r="B83" s="11" t="s">
        <v>446</v>
      </c>
      <c r="C83" s="8"/>
      <c r="D83" s="7" t="s">
        <v>449</v>
      </c>
      <c r="E83" s="7" t="s">
        <v>450</v>
      </c>
      <c r="F83" s="7" t="s">
        <v>451</v>
      </c>
      <c r="G83" s="8" t="s">
        <v>206</v>
      </c>
      <c r="H83" s="10">
        <v>10000</v>
      </c>
      <c r="I83" s="10">
        <v>1600</v>
      </c>
      <c r="J83" s="43" t="s">
        <v>250</v>
      </c>
      <c r="K83" s="42" t="s">
        <v>322</v>
      </c>
      <c r="L83" s="15" t="s">
        <v>280</v>
      </c>
      <c r="M83" s="42" t="s">
        <v>293</v>
      </c>
      <c r="N83" s="54"/>
    </row>
    <row r="84" spans="1:14" s="47" customFormat="1" ht="30" customHeight="1">
      <c r="A84" s="8">
        <f t="shared" si="0"/>
        <v>81</v>
      </c>
      <c r="B84" s="11" t="s">
        <v>446</v>
      </c>
      <c r="C84" s="8"/>
      <c r="D84" s="7" t="s">
        <v>452</v>
      </c>
      <c r="E84" s="7" t="s">
        <v>450</v>
      </c>
      <c r="F84" s="16" t="s">
        <v>453</v>
      </c>
      <c r="G84" s="8" t="s">
        <v>206</v>
      </c>
      <c r="H84" s="10">
        <v>4000</v>
      </c>
      <c r="I84" s="14">
        <v>0</v>
      </c>
      <c r="J84" s="43" t="s">
        <v>250</v>
      </c>
      <c r="K84" s="42" t="s">
        <v>208</v>
      </c>
      <c r="L84" s="91" t="s">
        <v>280</v>
      </c>
      <c r="M84" s="42" t="s">
        <v>293</v>
      </c>
      <c r="N84" s="24"/>
    </row>
    <row r="85" spans="1:14" s="47" customFormat="1" ht="30" customHeight="1">
      <c r="A85" s="8">
        <f t="shared" si="0"/>
        <v>82</v>
      </c>
      <c r="B85" s="8" t="s">
        <v>446</v>
      </c>
      <c r="C85" s="8"/>
      <c r="D85" s="7" t="s">
        <v>454</v>
      </c>
      <c r="E85" s="7" t="s">
        <v>455</v>
      </c>
      <c r="F85" s="16" t="s">
        <v>311</v>
      </c>
      <c r="G85" s="8" t="s">
        <v>254</v>
      </c>
      <c r="H85" s="18">
        <v>5600</v>
      </c>
      <c r="I85" s="18">
        <v>1500</v>
      </c>
      <c r="J85" s="43" t="s">
        <v>297</v>
      </c>
      <c r="K85" s="89" t="s">
        <v>279</v>
      </c>
      <c r="L85" s="8" t="s">
        <v>456</v>
      </c>
      <c r="M85" s="16" t="s">
        <v>1187</v>
      </c>
      <c r="N85" s="24"/>
    </row>
    <row r="86" spans="1:14" s="53" customFormat="1" ht="30" customHeight="1">
      <c r="A86" s="8">
        <f t="shared" si="0"/>
        <v>83</v>
      </c>
      <c r="B86" s="11" t="s">
        <v>446</v>
      </c>
      <c r="C86" s="11"/>
      <c r="D86" s="44" t="s">
        <v>457</v>
      </c>
      <c r="E86" s="7" t="s">
        <v>458</v>
      </c>
      <c r="F86" s="16" t="s">
        <v>459</v>
      </c>
      <c r="G86" s="8" t="s">
        <v>254</v>
      </c>
      <c r="H86" s="10">
        <v>5500</v>
      </c>
      <c r="I86" s="14">
        <v>1500</v>
      </c>
      <c r="J86" s="43" t="s">
        <v>250</v>
      </c>
      <c r="K86" s="7" t="s">
        <v>208</v>
      </c>
      <c r="L86" s="12" t="s">
        <v>328</v>
      </c>
      <c r="M86" s="16" t="s">
        <v>1186</v>
      </c>
      <c r="N86" s="54"/>
    </row>
    <row r="87" spans="1:14" s="53" customFormat="1" ht="30" customHeight="1">
      <c r="A87" s="8">
        <f t="shared" si="0"/>
        <v>84</v>
      </c>
      <c r="B87" s="8" t="s">
        <v>446</v>
      </c>
      <c r="C87" s="11"/>
      <c r="D87" s="7" t="s">
        <v>460</v>
      </c>
      <c r="E87" s="7" t="s">
        <v>455</v>
      </c>
      <c r="F87" s="16" t="s">
        <v>306</v>
      </c>
      <c r="G87" s="8" t="s">
        <v>254</v>
      </c>
      <c r="H87" s="18">
        <v>8000</v>
      </c>
      <c r="I87" s="18">
        <v>2500</v>
      </c>
      <c r="J87" s="43" t="s">
        <v>250</v>
      </c>
      <c r="K87" s="89" t="s">
        <v>279</v>
      </c>
      <c r="L87" s="8" t="s">
        <v>456</v>
      </c>
      <c r="M87" s="16" t="s">
        <v>1187</v>
      </c>
      <c r="N87" s="54"/>
    </row>
    <row r="88" spans="1:14" s="47" customFormat="1" ht="30" customHeight="1">
      <c r="A88" s="62">
        <f t="shared" si="0"/>
        <v>85</v>
      </c>
      <c r="B88" s="62" t="s">
        <v>446</v>
      </c>
      <c r="C88" s="62" t="s">
        <v>291</v>
      </c>
      <c r="D88" s="61" t="s">
        <v>187</v>
      </c>
      <c r="E88" s="61" t="s">
        <v>188</v>
      </c>
      <c r="F88" s="93" t="s">
        <v>461</v>
      </c>
      <c r="G88" s="62" t="s">
        <v>206</v>
      </c>
      <c r="H88" s="109">
        <v>15450</v>
      </c>
      <c r="I88" s="109">
        <v>1600</v>
      </c>
      <c r="J88" s="153" t="s">
        <v>297</v>
      </c>
      <c r="K88" s="154" t="s">
        <v>251</v>
      </c>
      <c r="L88" s="62" t="s">
        <v>1281</v>
      </c>
      <c r="M88" s="93" t="s">
        <v>1186</v>
      </c>
      <c r="N88" s="108" t="s">
        <v>227</v>
      </c>
    </row>
    <row r="89" spans="1:14" s="47" customFormat="1" ht="30" customHeight="1">
      <c r="A89" s="8">
        <f t="shared" si="0"/>
        <v>86</v>
      </c>
      <c r="B89" s="8" t="s">
        <v>1283</v>
      </c>
      <c r="C89" s="8"/>
      <c r="D89" s="7" t="s">
        <v>462</v>
      </c>
      <c r="E89" s="7" t="s">
        <v>463</v>
      </c>
      <c r="F89" s="16" t="s">
        <v>464</v>
      </c>
      <c r="G89" s="8" t="s">
        <v>1345</v>
      </c>
      <c r="H89" s="18">
        <v>258800</v>
      </c>
      <c r="I89" s="18">
        <v>602</v>
      </c>
      <c r="J89" s="43" t="s">
        <v>250</v>
      </c>
      <c r="K89" s="89" t="s">
        <v>251</v>
      </c>
      <c r="L89" s="8" t="s">
        <v>280</v>
      </c>
      <c r="M89" s="16" t="s">
        <v>1188</v>
      </c>
      <c r="N89" s="24"/>
    </row>
    <row r="90" spans="1:14" s="47" customFormat="1" ht="30" customHeight="1">
      <c r="A90" s="8">
        <f aca="true" t="shared" si="1" ref="A90:A100">A89+1</f>
        <v>87</v>
      </c>
      <c r="B90" s="8" t="s">
        <v>1283</v>
      </c>
      <c r="C90" s="8"/>
      <c r="D90" s="7" t="s">
        <v>465</v>
      </c>
      <c r="E90" s="7" t="s">
        <v>466</v>
      </c>
      <c r="F90" s="16" t="s">
        <v>467</v>
      </c>
      <c r="G90" s="8" t="s">
        <v>1345</v>
      </c>
      <c r="H90" s="18">
        <v>131900</v>
      </c>
      <c r="I90" s="18">
        <v>602</v>
      </c>
      <c r="J90" s="43" t="s">
        <v>250</v>
      </c>
      <c r="K90" s="89" t="s">
        <v>251</v>
      </c>
      <c r="L90" s="8" t="s">
        <v>280</v>
      </c>
      <c r="M90" s="16" t="s">
        <v>1188</v>
      </c>
      <c r="N90" s="24"/>
    </row>
    <row r="91" spans="1:14" s="47" customFormat="1" ht="30" customHeight="1">
      <c r="A91" s="8">
        <f t="shared" si="1"/>
        <v>88</v>
      </c>
      <c r="B91" s="8" t="s">
        <v>1283</v>
      </c>
      <c r="C91" s="8"/>
      <c r="D91" s="7" t="s">
        <v>468</v>
      </c>
      <c r="E91" s="7" t="s">
        <v>469</v>
      </c>
      <c r="F91" s="16" t="s">
        <v>470</v>
      </c>
      <c r="G91" s="8" t="s">
        <v>1345</v>
      </c>
      <c r="H91" s="18">
        <v>126700</v>
      </c>
      <c r="I91" s="18">
        <v>602</v>
      </c>
      <c r="J91" s="43" t="s">
        <v>250</v>
      </c>
      <c r="K91" s="89" t="s">
        <v>251</v>
      </c>
      <c r="L91" s="8" t="s">
        <v>280</v>
      </c>
      <c r="M91" s="16" t="s">
        <v>1188</v>
      </c>
      <c r="N91" s="24"/>
    </row>
    <row r="92" spans="1:14" s="47" customFormat="1" ht="30" customHeight="1">
      <c r="A92" s="8">
        <f t="shared" si="1"/>
        <v>89</v>
      </c>
      <c r="B92" s="8" t="s">
        <v>1283</v>
      </c>
      <c r="C92" s="8"/>
      <c r="D92" s="7" t="s">
        <v>471</v>
      </c>
      <c r="E92" s="7" t="s">
        <v>472</v>
      </c>
      <c r="F92" s="16" t="s">
        <v>470</v>
      </c>
      <c r="G92" s="8" t="s">
        <v>1345</v>
      </c>
      <c r="H92" s="18">
        <v>143400</v>
      </c>
      <c r="I92" s="18">
        <v>602</v>
      </c>
      <c r="J92" s="43" t="s">
        <v>250</v>
      </c>
      <c r="K92" s="89" t="s">
        <v>251</v>
      </c>
      <c r="L92" s="8" t="s">
        <v>280</v>
      </c>
      <c r="M92" s="16" t="s">
        <v>1188</v>
      </c>
      <c r="N92" s="24"/>
    </row>
    <row r="93" spans="1:14" s="47" customFormat="1" ht="30" customHeight="1">
      <c r="A93" s="8">
        <f t="shared" si="1"/>
        <v>90</v>
      </c>
      <c r="B93" s="8" t="s">
        <v>1283</v>
      </c>
      <c r="C93" s="8"/>
      <c r="D93" s="7" t="s">
        <v>1285</v>
      </c>
      <c r="E93" s="7" t="s">
        <v>473</v>
      </c>
      <c r="F93" s="16" t="s">
        <v>474</v>
      </c>
      <c r="G93" s="8" t="s">
        <v>1345</v>
      </c>
      <c r="H93" s="18">
        <v>45950</v>
      </c>
      <c r="I93" s="18">
        <v>300</v>
      </c>
      <c r="J93" s="43" t="s">
        <v>250</v>
      </c>
      <c r="K93" s="16" t="s">
        <v>475</v>
      </c>
      <c r="L93" s="8" t="s">
        <v>280</v>
      </c>
      <c r="M93" s="16" t="s">
        <v>1188</v>
      </c>
      <c r="N93" s="24"/>
    </row>
    <row r="94" spans="1:14" s="57" customFormat="1" ht="30" customHeight="1">
      <c r="A94" s="8">
        <f t="shared" si="1"/>
        <v>91</v>
      </c>
      <c r="B94" s="8" t="s">
        <v>1283</v>
      </c>
      <c r="C94" s="8"/>
      <c r="D94" s="7" t="s">
        <v>476</v>
      </c>
      <c r="E94" s="7" t="s">
        <v>477</v>
      </c>
      <c r="F94" s="16" t="s">
        <v>478</v>
      </c>
      <c r="G94" s="8" t="s">
        <v>1345</v>
      </c>
      <c r="H94" s="18">
        <v>157346</v>
      </c>
      <c r="I94" s="18">
        <v>0</v>
      </c>
      <c r="J94" s="43" t="s">
        <v>250</v>
      </c>
      <c r="K94" s="37" t="s">
        <v>279</v>
      </c>
      <c r="L94" s="8" t="s">
        <v>280</v>
      </c>
      <c r="M94" s="7" t="s">
        <v>1185</v>
      </c>
      <c r="N94" s="174"/>
    </row>
    <row r="95" spans="1:14" s="57" customFormat="1" ht="30" customHeight="1">
      <c r="A95" s="8">
        <f t="shared" si="1"/>
        <v>92</v>
      </c>
      <c r="B95" s="8" t="s">
        <v>1283</v>
      </c>
      <c r="C95" s="8"/>
      <c r="D95" s="7" t="s">
        <v>80</v>
      </c>
      <c r="E95" s="7" t="s">
        <v>479</v>
      </c>
      <c r="F95" s="16" t="s">
        <v>478</v>
      </c>
      <c r="G95" s="8" t="s">
        <v>1345</v>
      </c>
      <c r="H95" s="18">
        <v>126900</v>
      </c>
      <c r="I95" s="18">
        <v>0</v>
      </c>
      <c r="J95" s="43" t="s">
        <v>250</v>
      </c>
      <c r="K95" s="37" t="s">
        <v>279</v>
      </c>
      <c r="L95" s="8" t="s">
        <v>280</v>
      </c>
      <c r="M95" s="7" t="s">
        <v>1185</v>
      </c>
      <c r="N95" s="174"/>
    </row>
    <row r="96" spans="1:14" s="47" customFormat="1" ht="30" customHeight="1">
      <c r="A96" s="8">
        <f t="shared" si="1"/>
        <v>93</v>
      </c>
      <c r="B96" s="11" t="s">
        <v>415</v>
      </c>
      <c r="C96" s="11"/>
      <c r="D96" s="24" t="s">
        <v>480</v>
      </c>
      <c r="E96" s="7" t="s">
        <v>481</v>
      </c>
      <c r="F96" s="16" t="s">
        <v>482</v>
      </c>
      <c r="G96" s="8" t="s">
        <v>206</v>
      </c>
      <c r="H96" s="10">
        <v>13200</v>
      </c>
      <c r="I96" s="14">
        <v>20</v>
      </c>
      <c r="J96" s="43" t="s">
        <v>250</v>
      </c>
      <c r="K96" s="26" t="s">
        <v>215</v>
      </c>
      <c r="L96" s="15" t="s">
        <v>216</v>
      </c>
      <c r="M96" s="90" t="s">
        <v>483</v>
      </c>
      <c r="N96" s="24"/>
    </row>
    <row r="97" spans="1:14" s="47" customFormat="1" ht="30" customHeight="1">
      <c r="A97" s="8">
        <f t="shared" si="1"/>
        <v>94</v>
      </c>
      <c r="B97" s="11" t="s">
        <v>415</v>
      </c>
      <c r="C97" s="11"/>
      <c r="D97" s="7" t="s">
        <v>484</v>
      </c>
      <c r="E97" s="7" t="s">
        <v>485</v>
      </c>
      <c r="F97" s="16" t="s">
        <v>482</v>
      </c>
      <c r="G97" s="8" t="s">
        <v>206</v>
      </c>
      <c r="H97" s="10">
        <v>17000</v>
      </c>
      <c r="I97" s="14">
        <v>20</v>
      </c>
      <c r="J97" s="43" t="s">
        <v>250</v>
      </c>
      <c r="K97" s="26" t="s">
        <v>215</v>
      </c>
      <c r="L97" s="15" t="s">
        <v>216</v>
      </c>
      <c r="M97" s="90" t="s">
        <v>483</v>
      </c>
      <c r="N97" s="24"/>
    </row>
    <row r="98" spans="1:14" s="47" customFormat="1" ht="30" customHeight="1">
      <c r="A98" s="8">
        <f t="shared" si="1"/>
        <v>95</v>
      </c>
      <c r="B98" s="11" t="s">
        <v>415</v>
      </c>
      <c r="C98" s="11"/>
      <c r="D98" s="7" t="s">
        <v>486</v>
      </c>
      <c r="E98" s="7" t="s">
        <v>487</v>
      </c>
      <c r="F98" s="16" t="s">
        <v>482</v>
      </c>
      <c r="G98" s="8" t="s">
        <v>206</v>
      </c>
      <c r="H98" s="10">
        <v>9940</v>
      </c>
      <c r="I98" s="14">
        <v>20</v>
      </c>
      <c r="J98" s="43" t="s">
        <v>250</v>
      </c>
      <c r="K98" s="26" t="s">
        <v>215</v>
      </c>
      <c r="L98" s="15" t="s">
        <v>255</v>
      </c>
      <c r="M98" s="26" t="s">
        <v>483</v>
      </c>
      <c r="N98" s="24"/>
    </row>
    <row r="99" spans="1:14" s="47" customFormat="1" ht="30" customHeight="1">
      <c r="A99" s="8">
        <f t="shared" si="1"/>
        <v>96</v>
      </c>
      <c r="B99" s="11" t="s">
        <v>415</v>
      </c>
      <c r="C99" s="11"/>
      <c r="D99" s="7" t="s">
        <v>488</v>
      </c>
      <c r="E99" s="7" t="s">
        <v>489</v>
      </c>
      <c r="F99" s="16" t="s">
        <v>482</v>
      </c>
      <c r="G99" s="8" t="s">
        <v>206</v>
      </c>
      <c r="H99" s="10">
        <v>3400</v>
      </c>
      <c r="I99" s="14">
        <v>20</v>
      </c>
      <c r="J99" s="43" t="s">
        <v>250</v>
      </c>
      <c r="K99" s="26" t="s">
        <v>215</v>
      </c>
      <c r="L99" s="15" t="s">
        <v>350</v>
      </c>
      <c r="M99" s="26" t="s">
        <v>483</v>
      </c>
      <c r="N99" s="24"/>
    </row>
    <row r="100" spans="1:14" s="47" customFormat="1" ht="30" customHeight="1">
      <c r="A100" s="8">
        <f t="shared" si="1"/>
        <v>97</v>
      </c>
      <c r="B100" s="12" t="s">
        <v>490</v>
      </c>
      <c r="C100" s="8"/>
      <c r="D100" s="16" t="s">
        <v>491</v>
      </c>
      <c r="E100" s="16" t="s">
        <v>492</v>
      </c>
      <c r="F100" s="16" t="s">
        <v>493</v>
      </c>
      <c r="G100" s="8" t="s">
        <v>206</v>
      </c>
      <c r="H100" s="18">
        <v>1900</v>
      </c>
      <c r="I100" s="14">
        <v>0</v>
      </c>
      <c r="J100" s="12" t="s">
        <v>243</v>
      </c>
      <c r="K100" s="22" t="s">
        <v>215</v>
      </c>
      <c r="L100" s="12" t="s">
        <v>238</v>
      </c>
      <c r="M100" s="16" t="s">
        <v>217</v>
      </c>
      <c r="N100" s="24"/>
    </row>
    <row r="101" spans="1:14" s="34" customFormat="1" ht="30" customHeight="1">
      <c r="A101" s="271" t="s">
        <v>494</v>
      </c>
      <c r="B101" s="271"/>
      <c r="C101" s="180"/>
      <c r="D101" s="271">
        <f>COUNTA(D4:D100)</f>
        <v>97</v>
      </c>
      <c r="E101" s="271"/>
      <c r="F101" s="271"/>
      <c r="G101" s="271"/>
      <c r="H101" s="181">
        <f>SUM(H4:H100)</f>
        <v>2373424.403364</v>
      </c>
      <c r="I101" s="181">
        <f>SUM(I4:I100)</f>
        <v>158176.40336399997</v>
      </c>
      <c r="J101" s="183"/>
      <c r="K101" s="184"/>
      <c r="L101" s="183"/>
      <c r="M101" s="184"/>
      <c r="N101" s="175"/>
    </row>
    <row r="102" spans="2:14" s="34" customFormat="1" ht="13.5">
      <c r="B102" s="33"/>
      <c r="C102" s="86"/>
      <c r="D102" s="56"/>
      <c r="E102" s="56"/>
      <c r="F102" s="57"/>
      <c r="G102" s="58"/>
      <c r="H102" s="59"/>
      <c r="J102" s="1"/>
      <c r="K102" s="60"/>
      <c r="L102" s="1"/>
      <c r="M102" s="60"/>
      <c r="N102" s="176"/>
    </row>
    <row r="103" spans="2:14" s="34" customFormat="1" ht="13.5">
      <c r="B103" s="33"/>
      <c r="C103" s="86"/>
      <c r="D103" s="56"/>
      <c r="E103" s="56"/>
      <c r="F103" s="57"/>
      <c r="G103" s="58"/>
      <c r="H103" s="59"/>
      <c r="J103" s="1"/>
      <c r="K103" s="60"/>
      <c r="L103" s="1"/>
      <c r="M103" s="60"/>
      <c r="N103" s="176"/>
    </row>
    <row r="104" spans="2:14" s="34" customFormat="1" ht="13.5">
      <c r="B104" s="33"/>
      <c r="C104" s="86"/>
      <c r="D104" s="56"/>
      <c r="E104" s="56"/>
      <c r="F104" s="57"/>
      <c r="G104" s="58"/>
      <c r="H104" s="59"/>
      <c r="J104" s="1"/>
      <c r="K104" s="60"/>
      <c r="L104" s="1"/>
      <c r="M104" s="60"/>
      <c r="N104" s="176"/>
    </row>
    <row r="105" spans="2:14" s="34" customFormat="1" ht="13.5">
      <c r="B105" s="33"/>
      <c r="C105" s="86"/>
      <c r="D105" s="56"/>
      <c r="E105" s="56"/>
      <c r="F105" s="57"/>
      <c r="G105" s="58"/>
      <c r="H105" s="59"/>
      <c r="J105" s="1"/>
      <c r="K105" s="60"/>
      <c r="L105" s="1"/>
      <c r="M105" s="60"/>
      <c r="N105" s="176"/>
    </row>
    <row r="106" spans="2:14" s="34" customFormat="1" ht="13.5">
      <c r="B106" s="33"/>
      <c r="C106" s="86"/>
      <c r="D106" s="56"/>
      <c r="E106" s="56"/>
      <c r="F106" s="57"/>
      <c r="G106" s="58"/>
      <c r="H106" s="59"/>
      <c r="J106" s="1"/>
      <c r="K106" s="60"/>
      <c r="L106" s="1"/>
      <c r="M106" s="60"/>
      <c r="N106" s="176"/>
    </row>
    <row r="107" spans="2:14" s="34" customFormat="1" ht="13.5">
      <c r="B107" s="33"/>
      <c r="C107" s="86"/>
      <c r="D107" s="56"/>
      <c r="E107" s="56"/>
      <c r="F107" s="57"/>
      <c r="G107" s="58"/>
      <c r="H107" s="59"/>
      <c r="J107" s="1"/>
      <c r="K107" s="60"/>
      <c r="L107" s="1"/>
      <c r="M107" s="60"/>
      <c r="N107" s="176"/>
    </row>
    <row r="108" spans="2:14" s="34" customFormat="1" ht="13.5">
      <c r="B108" s="33"/>
      <c r="C108" s="86"/>
      <c r="D108" s="56"/>
      <c r="E108" s="56"/>
      <c r="F108" s="57"/>
      <c r="G108" s="58"/>
      <c r="H108" s="59"/>
      <c r="J108" s="1"/>
      <c r="K108" s="60"/>
      <c r="L108" s="1"/>
      <c r="M108" s="60"/>
      <c r="N108" s="176"/>
    </row>
    <row r="109" spans="2:14" s="34" customFormat="1" ht="13.5">
      <c r="B109" s="33"/>
      <c r="C109" s="86"/>
      <c r="D109" s="56"/>
      <c r="E109" s="56"/>
      <c r="F109" s="57"/>
      <c r="G109" s="58"/>
      <c r="H109" s="59"/>
      <c r="J109" s="1"/>
      <c r="K109" s="60"/>
      <c r="L109" s="1"/>
      <c r="M109" s="60"/>
      <c r="N109" s="176"/>
    </row>
    <row r="110" spans="2:14" s="34" customFormat="1" ht="13.5">
      <c r="B110" s="33"/>
      <c r="C110" s="86"/>
      <c r="D110" s="56"/>
      <c r="E110" s="56"/>
      <c r="F110" s="57"/>
      <c r="G110" s="58"/>
      <c r="H110" s="59"/>
      <c r="J110" s="1"/>
      <c r="K110" s="60"/>
      <c r="L110" s="1"/>
      <c r="M110" s="60"/>
      <c r="N110" s="176"/>
    </row>
    <row r="111" spans="2:14" s="34" customFormat="1" ht="13.5">
      <c r="B111" s="33"/>
      <c r="C111" s="86"/>
      <c r="D111" s="56"/>
      <c r="E111" s="56"/>
      <c r="F111" s="57"/>
      <c r="G111" s="58"/>
      <c r="H111" s="59"/>
      <c r="J111" s="1"/>
      <c r="K111" s="60"/>
      <c r="L111" s="1"/>
      <c r="M111" s="60"/>
      <c r="N111" s="176"/>
    </row>
    <row r="112" spans="2:14" s="34" customFormat="1" ht="13.5">
      <c r="B112" s="33"/>
      <c r="C112" s="86"/>
      <c r="D112" s="56"/>
      <c r="E112" s="56"/>
      <c r="F112" s="57"/>
      <c r="G112" s="58"/>
      <c r="H112" s="59"/>
      <c r="J112" s="1"/>
      <c r="K112" s="60"/>
      <c r="L112" s="1"/>
      <c r="M112" s="60"/>
      <c r="N112" s="176"/>
    </row>
    <row r="113" spans="2:14" s="34" customFormat="1" ht="13.5">
      <c r="B113" s="33"/>
      <c r="C113" s="86"/>
      <c r="D113" s="56"/>
      <c r="E113" s="56"/>
      <c r="F113" s="57"/>
      <c r="G113" s="58"/>
      <c r="H113" s="59"/>
      <c r="J113" s="1"/>
      <c r="K113" s="60"/>
      <c r="L113" s="1"/>
      <c r="M113" s="60"/>
      <c r="N113" s="176"/>
    </row>
    <row r="114" spans="2:14" s="34" customFormat="1" ht="13.5">
      <c r="B114" s="33"/>
      <c r="C114" s="86"/>
      <c r="D114" s="56"/>
      <c r="E114" s="56"/>
      <c r="F114" s="57"/>
      <c r="G114" s="58"/>
      <c r="H114" s="59"/>
      <c r="J114" s="1"/>
      <c r="K114" s="60"/>
      <c r="L114" s="1"/>
      <c r="M114" s="60"/>
      <c r="N114" s="176"/>
    </row>
    <row r="115" spans="2:14" s="34" customFormat="1" ht="13.5">
      <c r="B115" s="33"/>
      <c r="C115" s="86"/>
      <c r="D115" s="56"/>
      <c r="E115" s="56"/>
      <c r="F115" s="57"/>
      <c r="G115" s="58"/>
      <c r="H115" s="59"/>
      <c r="J115" s="1"/>
      <c r="K115" s="60"/>
      <c r="L115" s="1"/>
      <c r="M115" s="60"/>
      <c r="N115" s="176"/>
    </row>
    <row r="116" spans="2:14" s="34" customFormat="1" ht="13.5">
      <c r="B116" s="33"/>
      <c r="C116" s="86"/>
      <c r="D116" s="56"/>
      <c r="E116" s="56"/>
      <c r="F116" s="57"/>
      <c r="G116" s="58"/>
      <c r="H116" s="59"/>
      <c r="J116" s="1"/>
      <c r="K116" s="60"/>
      <c r="L116" s="1"/>
      <c r="M116" s="60"/>
      <c r="N116" s="176"/>
    </row>
    <row r="117" spans="2:14" s="34" customFormat="1" ht="13.5">
      <c r="B117" s="33"/>
      <c r="C117" s="86"/>
      <c r="D117" s="56"/>
      <c r="E117" s="56"/>
      <c r="F117" s="57"/>
      <c r="G117" s="58"/>
      <c r="H117" s="59"/>
      <c r="J117" s="1"/>
      <c r="K117" s="60"/>
      <c r="L117" s="1"/>
      <c r="M117" s="60"/>
      <c r="N117" s="176"/>
    </row>
    <row r="118" spans="2:14" s="34" customFormat="1" ht="13.5">
      <c r="B118" s="33"/>
      <c r="C118" s="86"/>
      <c r="D118" s="56"/>
      <c r="E118" s="56"/>
      <c r="F118" s="57"/>
      <c r="G118" s="58"/>
      <c r="H118" s="59"/>
      <c r="J118" s="1"/>
      <c r="K118" s="60"/>
      <c r="L118" s="1"/>
      <c r="M118" s="60"/>
      <c r="N118" s="176"/>
    </row>
    <row r="119" spans="2:14" s="34" customFormat="1" ht="13.5">
      <c r="B119" s="33"/>
      <c r="C119" s="86"/>
      <c r="D119" s="56"/>
      <c r="E119" s="56"/>
      <c r="F119" s="57"/>
      <c r="G119" s="58"/>
      <c r="H119" s="59"/>
      <c r="J119" s="1"/>
      <c r="K119" s="60"/>
      <c r="L119" s="1"/>
      <c r="M119" s="60"/>
      <c r="N119" s="176"/>
    </row>
    <row r="120" spans="2:14" s="34" customFormat="1" ht="13.5">
      <c r="B120" s="33"/>
      <c r="C120" s="86"/>
      <c r="D120" s="56"/>
      <c r="E120" s="56"/>
      <c r="F120" s="57"/>
      <c r="G120" s="58"/>
      <c r="H120" s="59"/>
      <c r="J120" s="1"/>
      <c r="K120" s="60"/>
      <c r="L120" s="1"/>
      <c r="M120" s="60"/>
      <c r="N120" s="176"/>
    </row>
    <row r="121" spans="2:14" s="34" customFormat="1" ht="13.5">
      <c r="B121" s="33"/>
      <c r="C121" s="86"/>
      <c r="D121" s="56"/>
      <c r="E121" s="56"/>
      <c r="F121" s="57"/>
      <c r="G121" s="58"/>
      <c r="H121" s="59"/>
      <c r="J121" s="1"/>
      <c r="K121" s="60"/>
      <c r="L121" s="1"/>
      <c r="M121" s="60"/>
      <c r="N121" s="176"/>
    </row>
    <row r="122" spans="2:14" s="34" customFormat="1" ht="13.5">
      <c r="B122" s="33"/>
      <c r="C122" s="86"/>
      <c r="D122" s="56"/>
      <c r="E122" s="56"/>
      <c r="F122" s="57"/>
      <c r="G122" s="58"/>
      <c r="H122" s="59"/>
      <c r="J122" s="1"/>
      <c r="K122" s="60"/>
      <c r="L122" s="1"/>
      <c r="M122" s="60"/>
      <c r="N122" s="176"/>
    </row>
    <row r="123" spans="2:14" s="34" customFormat="1" ht="13.5">
      <c r="B123" s="33"/>
      <c r="C123" s="86"/>
      <c r="D123" s="56"/>
      <c r="E123" s="56"/>
      <c r="F123" s="57"/>
      <c r="G123" s="58"/>
      <c r="H123" s="59"/>
      <c r="J123" s="1"/>
      <c r="K123" s="60"/>
      <c r="L123" s="1"/>
      <c r="M123" s="60"/>
      <c r="N123" s="176"/>
    </row>
    <row r="124" spans="2:14" s="34" customFormat="1" ht="13.5">
      <c r="B124" s="33"/>
      <c r="C124" s="86"/>
      <c r="D124" s="56"/>
      <c r="E124" s="56"/>
      <c r="F124" s="57"/>
      <c r="G124" s="58"/>
      <c r="H124" s="59"/>
      <c r="J124" s="1"/>
      <c r="K124" s="60"/>
      <c r="L124" s="1"/>
      <c r="M124" s="60"/>
      <c r="N124" s="176"/>
    </row>
  </sheetData>
  <mergeCells count="3">
    <mergeCell ref="A101:B101"/>
    <mergeCell ref="D101:G101"/>
    <mergeCell ref="A1:N1"/>
  </mergeCells>
  <printOptions/>
  <pageMargins left="0.5511811023622047" right="0.15748031496062992" top="0.984251968503937" bottom="0.984251968503937" header="0.5118110236220472" footer="0.5118110236220472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02"/>
  <sheetViews>
    <sheetView tabSelected="1" workbookViewId="0" topLeftCell="A386">
      <selection activeCell="A392" sqref="A392"/>
    </sheetView>
  </sheetViews>
  <sheetFormatPr defaultColWidth="9.00390625" defaultRowHeight="13.5"/>
  <cols>
    <col min="1" max="1" width="4.75390625" style="239" bestFit="1" customWidth="1"/>
    <col min="2" max="2" width="9.75390625" style="240" bestFit="1" customWidth="1"/>
    <col min="3" max="3" width="10.50390625" style="241" customWidth="1"/>
    <col min="4" max="4" width="7.875" style="240" customWidth="1"/>
    <col min="5" max="5" width="55.75390625" style="235" customWidth="1"/>
    <col min="6" max="6" width="36.375" style="235" customWidth="1"/>
    <col min="7" max="8" width="9.00390625" style="240" customWidth="1"/>
    <col min="9" max="9" width="14.125" style="237" customWidth="1"/>
    <col min="10" max="10" width="12.625" style="237" customWidth="1"/>
    <col min="11" max="11" width="9.00390625" style="240" customWidth="1"/>
    <col min="12" max="12" width="10.50390625" style="239" customWidth="1"/>
    <col min="13" max="13" width="12.50390625" style="240" customWidth="1"/>
    <col min="14" max="14" width="23.75390625" style="235" customWidth="1"/>
    <col min="15" max="15" width="54.625" style="233" bestFit="1" customWidth="1"/>
    <col min="16" max="16384" width="9.00390625" style="158" customWidth="1"/>
  </cols>
  <sheetData>
    <row r="1" spans="1:15" s="111" customFormat="1" ht="14.25" customHeight="1">
      <c r="A1" s="280" t="s">
        <v>66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1"/>
    </row>
    <row r="2" spans="1:15" s="111" customFormat="1" ht="31.5" customHeight="1">
      <c r="A2" s="280"/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1"/>
    </row>
    <row r="3" spans="1:15" s="111" customFormat="1" ht="13.5">
      <c r="A3" s="46"/>
      <c r="B3" s="92"/>
      <c r="C3" s="92"/>
      <c r="D3" s="55"/>
      <c r="E3" s="48"/>
      <c r="F3" s="48"/>
      <c r="G3" s="49"/>
      <c r="H3" s="49"/>
      <c r="I3" s="50"/>
      <c r="J3" s="49"/>
      <c r="K3" s="51"/>
      <c r="L3" s="52"/>
      <c r="M3" s="242"/>
      <c r="N3" s="278" t="s">
        <v>1287</v>
      </c>
      <c r="O3" s="279"/>
    </row>
    <row r="4" spans="1:15" s="111" customFormat="1" ht="25.5" customHeight="1">
      <c r="A4" s="274" t="s">
        <v>1532</v>
      </c>
      <c r="B4" s="274" t="s">
        <v>1533</v>
      </c>
      <c r="C4" s="274" t="s">
        <v>1534</v>
      </c>
      <c r="D4" s="274" t="s">
        <v>1535</v>
      </c>
      <c r="E4" s="282" t="s">
        <v>1536</v>
      </c>
      <c r="F4" s="65" t="s">
        <v>665</v>
      </c>
      <c r="G4" s="65" t="s">
        <v>666</v>
      </c>
      <c r="H4" s="282" t="s">
        <v>667</v>
      </c>
      <c r="I4" s="275" t="s">
        <v>668</v>
      </c>
      <c r="J4" s="276" t="s">
        <v>1530</v>
      </c>
      <c r="K4" s="275" t="s">
        <v>669</v>
      </c>
      <c r="L4" s="274" t="s">
        <v>670</v>
      </c>
      <c r="M4" s="274" t="s">
        <v>671</v>
      </c>
      <c r="N4" s="274" t="s">
        <v>1463</v>
      </c>
      <c r="O4" s="274" t="s">
        <v>1192</v>
      </c>
    </row>
    <row r="5" spans="1:15" s="111" customFormat="1" ht="25.5" customHeight="1">
      <c r="A5" s="274"/>
      <c r="B5" s="274"/>
      <c r="C5" s="274"/>
      <c r="D5" s="274"/>
      <c r="E5" s="282"/>
      <c r="F5" s="65"/>
      <c r="G5" s="65"/>
      <c r="H5" s="282"/>
      <c r="I5" s="275"/>
      <c r="J5" s="276"/>
      <c r="K5" s="275"/>
      <c r="L5" s="274"/>
      <c r="M5" s="274"/>
      <c r="N5" s="274"/>
      <c r="O5" s="274"/>
    </row>
    <row r="6" spans="1:15" s="53" customFormat="1" ht="24.75" customHeight="1">
      <c r="A6" s="78">
        <v>1</v>
      </c>
      <c r="B6" s="79" t="s">
        <v>1537</v>
      </c>
      <c r="C6" s="79" t="s">
        <v>1537</v>
      </c>
      <c r="D6" s="78" t="s">
        <v>105</v>
      </c>
      <c r="E6" s="94" t="s">
        <v>1538</v>
      </c>
      <c r="F6" s="94" t="s">
        <v>672</v>
      </c>
      <c r="G6" s="94" t="s">
        <v>673</v>
      </c>
      <c r="H6" s="80" t="s">
        <v>69</v>
      </c>
      <c r="I6" s="95">
        <v>890</v>
      </c>
      <c r="J6" s="95">
        <v>540</v>
      </c>
      <c r="K6" s="81" t="s">
        <v>674</v>
      </c>
      <c r="L6" s="80" t="s">
        <v>1346</v>
      </c>
      <c r="M6" s="78" t="s">
        <v>675</v>
      </c>
      <c r="N6" s="94" t="s">
        <v>612</v>
      </c>
      <c r="O6" s="146" t="s">
        <v>1370</v>
      </c>
    </row>
    <row r="7" spans="1:15" s="53" customFormat="1" ht="24.75" customHeight="1">
      <c r="A7" s="78">
        <v>2</v>
      </c>
      <c r="B7" s="79" t="s">
        <v>1537</v>
      </c>
      <c r="C7" s="79" t="s">
        <v>1537</v>
      </c>
      <c r="D7" s="78" t="s">
        <v>105</v>
      </c>
      <c r="E7" s="94" t="s">
        <v>1539</v>
      </c>
      <c r="F7" s="94" t="s">
        <v>676</v>
      </c>
      <c r="G7" s="80" t="s">
        <v>677</v>
      </c>
      <c r="H7" s="80" t="s">
        <v>678</v>
      </c>
      <c r="I7" s="95">
        <v>1186</v>
      </c>
      <c r="J7" s="95">
        <v>500</v>
      </c>
      <c r="K7" s="81" t="s">
        <v>674</v>
      </c>
      <c r="L7" s="80" t="s">
        <v>73</v>
      </c>
      <c r="M7" s="78" t="s">
        <v>679</v>
      </c>
      <c r="N7" s="94" t="s">
        <v>1189</v>
      </c>
      <c r="O7" s="147" t="s">
        <v>1371</v>
      </c>
    </row>
    <row r="8" spans="1:15" s="53" customFormat="1" ht="24.75" customHeight="1">
      <c r="A8" s="78">
        <v>3</v>
      </c>
      <c r="B8" s="79" t="s">
        <v>1537</v>
      </c>
      <c r="C8" s="80" t="s">
        <v>1540</v>
      </c>
      <c r="D8" s="80" t="s">
        <v>104</v>
      </c>
      <c r="E8" s="94" t="s">
        <v>1541</v>
      </c>
      <c r="F8" s="98"/>
      <c r="G8" s="98"/>
      <c r="H8" s="80" t="s">
        <v>680</v>
      </c>
      <c r="I8" s="99">
        <v>600</v>
      </c>
      <c r="J8" s="99">
        <v>600</v>
      </c>
      <c r="K8" s="99" t="s">
        <v>681</v>
      </c>
      <c r="L8" s="80" t="s">
        <v>682</v>
      </c>
      <c r="M8" s="80" t="s">
        <v>1269</v>
      </c>
      <c r="N8" s="94" t="s">
        <v>1465</v>
      </c>
      <c r="O8" s="147" t="s">
        <v>540</v>
      </c>
    </row>
    <row r="9" spans="1:15" s="47" customFormat="1" ht="24.75" customHeight="1">
      <c r="A9" s="78">
        <v>4</v>
      </c>
      <c r="B9" s="79" t="s">
        <v>1537</v>
      </c>
      <c r="C9" s="80" t="s">
        <v>1537</v>
      </c>
      <c r="D9" s="78" t="s">
        <v>104</v>
      </c>
      <c r="E9" s="94" t="s">
        <v>1542</v>
      </c>
      <c r="F9" s="94"/>
      <c r="G9" s="80"/>
      <c r="H9" s="80" t="s">
        <v>69</v>
      </c>
      <c r="I9" s="103">
        <v>150</v>
      </c>
      <c r="J9" s="103">
        <v>150</v>
      </c>
      <c r="K9" s="81" t="s">
        <v>70</v>
      </c>
      <c r="L9" s="80" t="s">
        <v>682</v>
      </c>
      <c r="M9" s="78" t="s">
        <v>1269</v>
      </c>
      <c r="N9" s="94" t="s">
        <v>1466</v>
      </c>
      <c r="O9" s="147" t="s">
        <v>185</v>
      </c>
    </row>
    <row r="10" spans="1:15" s="47" customFormat="1" ht="24.75" customHeight="1">
      <c r="A10" s="78">
        <v>5</v>
      </c>
      <c r="B10" s="79" t="s">
        <v>1537</v>
      </c>
      <c r="C10" s="80" t="s">
        <v>1347</v>
      </c>
      <c r="D10" s="78" t="s">
        <v>1543</v>
      </c>
      <c r="E10" s="94" t="s">
        <v>1544</v>
      </c>
      <c r="F10" s="94" t="s">
        <v>683</v>
      </c>
      <c r="G10" s="80"/>
      <c r="H10" s="80" t="s">
        <v>106</v>
      </c>
      <c r="I10" s="95">
        <v>530</v>
      </c>
      <c r="J10" s="95">
        <v>424</v>
      </c>
      <c r="K10" s="81" t="s">
        <v>1267</v>
      </c>
      <c r="L10" s="80" t="s">
        <v>1268</v>
      </c>
      <c r="M10" s="78" t="s">
        <v>65</v>
      </c>
      <c r="N10" s="124" t="s">
        <v>1467</v>
      </c>
      <c r="O10" s="147" t="s">
        <v>1372</v>
      </c>
    </row>
    <row r="11" spans="1:15" s="47" customFormat="1" ht="24.75" customHeight="1">
      <c r="A11" s="78">
        <v>6</v>
      </c>
      <c r="B11" s="79" t="s">
        <v>1537</v>
      </c>
      <c r="C11" s="80" t="s">
        <v>1361</v>
      </c>
      <c r="D11" s="78" t="s">
        <v>1543</v>
      </c>
      <c r="E11" s="94" t="s">
        <v>1545</v>
      </c>
      <c r="F11" s="94" t="s">
        <v>684</v>
      </c>
      <c r="G11" s="80"/>
      <c r="H11" s="80" t="s">
        <v>106</v>
      </c>
      <c r="I11" s="95">
        <v>1027</v>
      </c>
      <c r="J11" s="95">
        <v>674</v>
      </c>
      <c r="K11" s="81" t="s">
        <v>1267</v>
      </c>
      <c r="L11" s="80" t="s">
        <v>1268</v>
      </c>
      <c r="M11" s="78" t="s">
        <v>65</v>
      </c>
      <c r="N11" s="124" t="s">
        <v>1467</v>
      </c>
      <c r="O11" s="147" t="s">
        <v>1373</v>
      </c>
    </row>
    <row r="12" spans="1:15" s="47" customFormat="1" ht="24.75" customHeight="1">
      <c r="A12" s="78">
        <v>7</v>
      </c>
      <c r="B12" s="79" t="s">
        <v>1537</v>
      </c>
      <c r="C12" s="80" t="s">
        <v>1291</v>
      </c>
      <c r="D12" s="78" t="s">
        <v>1543</v>
      </c>
      <c r="E12" s="94" t="s">
        <v>1546</v>
      </c>
      <c r="F12" s="94" t="s">
        <v>685</v>
      </c>
      <c r="G12" s="80"/>
      <c r="H12" s="80" t="s">
        <v>106</v>
      </c>
      <c r="I12" s="95">
        <v>1321</v>
      </c>
      <c r="J12" s="95">
        <v>958</v>
      </c>
      <c r="K12" s="81" t="s">
        <v>1267</v>
      </c>
      <c r="L12" s="80" t="s">
        <v>1268</v>
      </c>
      <c r="M12" s="78" t="s">
        <v>65</v>
      </c>
      <c r="N12" s="124" t="s">
        <v>1467</v>
      </c>
      <c r="O12" s="147" t="s">
        <v>1374</v>
      </c>
    </row>
    <row r="13" spans="1:15" s="47" customFormat="1" ht="24.75" customHeight="1">
      <c r="A13" s="78">
        <v>8</v>
      </c>
      <c r="B13" s="79" t="s">
        <v>1537</v>
      </c>
      <c r="C13" s="80" t="s">
        <v>1253</v>
      </c>
      <c r="D13" s="78" t="s">
        <v>1543</v>
      </c>
      <c r="E13" s="94" t="s">
        <v>1547</v>
      </c>
      <c r="F13" s="94" t="s">
        <v>686</v>
      </c>
      <c r="G13" s="80"/>
      <c r="H13" s="80" t="s">
        <v>106</v>
      </c>
      <c r="I13" s="95">
        <v>465</v>
      </c>
      <c r="J13" s="95">
        <v>381</v>
      </c>
      <c r="K13" s="81" t="s">
        <v>1267</v>
      </c>
      <c r="L13" s="80" t="s">
        <v>1268</v>
      </c>
      <c r="M13" s="78" t="s">
        <v>65</v>
      </c>
      <c r="N13" s="124" t="s">
        <v>1467</v>
      </c>
      <c r="O13" s="147" t="s">
        <v>1373</v>
      </c>
    </row>
    <row r="14" spans="1:15" s="47" customFormat="1" ht="24.75" customHeight="1">
      <c r="A14" s="78">
        <v>9</v>
      </c>
      <c r="B14" s="79" t="s">
        <v>1537</v>
      </c>
      <c r="C14" s="80" t="s">
        <v>1284</v>
      </c>
      <c r="D14" s="78" t="s">
        <v>1543</v>
      </c>
      <c r="E14" s="94" t="s">
        <v>1548</v>
      </c>
      <c r="F14" s="94" t="s">
        <v>687</v>
      </c>
      <c r="G14" s="80"/>
      <c r="H14" s="80" t="s">
        <v>106</v>
      </c>
      <c r="I14" s="95">
        <v>774</v>
      </c>
      <c r="J14" s="95">
        <v>569</v>
      </c>
      <c r="K14" s="81" t="s">
        <v>1267</v>
      </c>
      <c r="L14" s="80" t="s">
        <v>1268</v>
      </c>
      <c r="M14" s="78" t="s">
        <v>65</v>
      </c>
      <c r="N14" s="124" t="s">
        <v>1467</v>
      </c>
      <c r="O14" s="147" t="s">
        <v>1375</v>
      </c>
    </row>
    <row r="15" spans="1:15" s="47" customFormat="1" ht="24.75" customHeight="1">
      <c r="A15" s="78">
        <v>10</v>
      </c>
      <c r="B15" s="79" t="s">
        <v>1537</v>
      </c>
      <c r="C15" s="80" t="s">
        <v>1254</v>
      </c>
      <c r="D15" s="78" t="s">
        <v>1543</v>
      </c>
      <c r="E15" s="94" t="s">
        <v>1549</v>
      </c>
      <c r="F15" s="94" t="s">
        <v>688</v>
      </c>
      <c r="G15" s="80"/>
      <c r="H15" s="80" t="s">
        <v>106</v>
      </c>
      <c r="I15" s="95">
        <v>514</v>
      </c>
      <c r="J15" s="95">
        <v>412</v>
      </c>
      <c r="K15" s="81" t="s">
        <v>1267</v>
      </c>
      <c r="L15" s="80" t="s">
        <v>1268</v>
      </c>
      <c r="M15" s="78" t="s">
        <v>65</v>
      </c>
      <c r="N15" s="124" t="s">
        <v>1467</v>
      </c>
      <c r="O15" s="147" t="s">
        <v>1376</v>
      </c>
    </row>
    <row r="16" spans="1:15" s="47" customFormat="1" ht="24.75" customHeight="1">
      <c r="A16" s="78">
        <v>11</v>
      </c>
      <c r="B16" s="79" t="s">
        <v>1537</v>
      </c>
      <c r="C16" s="80" t="s">
        <v>1255</v>
      </c>
      <c r="D16" s="78" t="s">
        <v>1543</v>
      </c>
      <c r="E16" s="94" t="s">
        <v>1550</v>
      </c>
      <c r="F16" s="94" t="s">
        <v>689</v>
      </c>
      <c r="G16" s="80"/>
      <c r="H16" s="80" t="s">
        <v>106</v>
      </c>
      <c r="I16" s="95">
        <v>6000</v>
      </c>
      <c r="J16" s="95">
        <v>0</v>
      </c>
      <c r="K16" s="81" t="s">
        <v>1267</v>
      </c>
      <c r="L16" s="80" t="s">
        <v>1268</v>
      </c>
      <c r="M16" s="78" t="s">
        <v>679</v>
      </c>
      <c r="N16" s="94" t="s">
        <v>1189</v>
      </c>
      <c r="O16" s="147" t="s">
        <v>1377</v>
      </c>
    </row>
    <row r="17" spans="1:15" s="47" customFormat="1" ht="24.75" customHeight="1">
      <c r="A17" s="78">
        <v>12</v>
      </c>
      <c r="B17" s="79" t="s">
        <v>1537</v>
      </c>
      <c r="C17" s="80" t="s">
        <v>1283</v>
      </c>
      <c r="D17" s="78" t="s">
        <v>1543</v>
      </c>
      <c r="E17" s="94" t="s">
        <v>1551</v>
      </c>
      <c r="F17" s="94" t="s">
        <v>690</v>
      </c>
      <c r="G17" s="80"/>
      <c r="H17" s="80" t="s">
        <v>106</v>
      </c>
      <c r="I17" s="95">
        <v>6000</v>
      </c>
      <c r="J17" s="95">
        <v>0</v>
      </c>
      <c r="K17" s="81" t="s">
        <v>1267</v>
      </c>
      <c r="L17" s="80" t="s">
        <v>1268</v>
      </c>
      <c r="M17" s="78" t="s">
        <v>679</v>
      </c>
      <c r="N17" s="94" t="s">
        <v>1189</v>
      </c>
      <c r="O17" s="94" t="s">
        <v>1378</v>
      </c>
    </row>
    <row r="18" spans="1:15" s="47" customFormat="1" ht="24.75" customHeight="1">
      <c r="A18" s="78">
        <v>13</v>
      </c>
      <c r="B18" s="79" t="s">
        <v>1537</v>
      </c>
      <c r="C18" s="80" t="s">
        <v>1552</v>
      </c>
      <c r="D18" s="78" t="s">
        <v>104</v>
      </c>
      <c r="E18" s="94" t="s">
        <v>1553</v>
      </c>
      <c r="F18" s="94" t="s">
        <v>691</v>
      </c>
      <c r="G18" s="80" t="s">
        <v>692</v>
      </c>
      <c r="H18" s="80" t="s">
        <v>608</v>
      </c>
      <c r="I18" s="95">
        <v>60</v>
      </c>
      <c r="J18" s="95">
        <v>60</v>
      </c>
      <c r="K18" s="81" t="s">
        <v>70</v>
      </c>
      <c r="L18" s="80" t="s">
        <v>1268</v>
      </c>
      <c r="M18" s="78" t="s">
        <v>1269</v>
      </c>
      <c r="N18" s="94" t="s">
        <v>1468</v>
      </c>
      <c r="O18" s="147" t="s">
        <v>1379</v>
      </c>
    </row>
    <row r="19" spans="1:15" s="53" customFormat="1" ht="24.75" customHeight="1">
      <c r="A19" s="78">
        <v>14</v>
      </c>
      <c r="B19" s="79" t="s">
        <v>1537</v>
      </c>
      <c r="C19" s="78" t="s">
        <v>1537</v>
      </c>
      <c r="D19" s="78" t="s">
        <v>1269</v>
      </c>
      <c r="E19" s="94" t="s">
        <v>1554</v>
      </c>
      <c r="F19" s="98"/>
      <c r="G19" s="98"/>
      <c r="H19" s="80" t="s">
        <v>69</v>
      </c>
      <c r="I19" s="99">
        <f>45+45</f>
        <v>90</v>
      </c>
      <c r="J19" s="185">
        <v>90</v>
      </c>
      <c r="K19" s="81" t="s">
        <v>70</v>
      </c>
      <c r="L19" s="80" t="s">
        <v>693</v>
      </c>
      <c r="M19" s="78" t="s">
        <v>71</v>
      </c>
      <c r="N19" s="94" t="s">
        <v>72</v>
      </c>
      <c r="O19" s="147" t="s">
        <v>1380</v>
      </c>
    </row>
    <row r="20" spans="1:15" s="53" customFormat="1" ht="24.75" customHeight="1">
      <c r="A20" s="78">
        <v>15</v>
      </c>
      <c r="B20" s="79" t="s">
        <v>1537</v>
      </c>
      <c r="C20" s="80" t="s">
        <v>1537</v>
      </c>
      <c r="D20" s="80" t="s">
        <v>1543</v>
      </c>
      <c r="E20" s="124" t="s">
        <v>1555</v>
      </c>
      <c r="F20" s="124"/>
      <c r="G20" s="78"/>
      <c r="H20" s="78" t="s">
        <v>694</v>
      </c>
      <c r="I20" s="99">
        <v>390</v>
      </c>
      <c r="J20" s="99">
        <v>200</v>
      </c>
      <c r="K20" s="80" t="s">
        <v>695</v>
      </c>
      <c r="L20" s="80" t="s">
        <v>696</v>
      </c>
      <c r="M20" s="80" t="s">
        <v>1281</v>
      </c>
      <c r="N20" s="94" t="s">
        <v>1469</v>
      </c>
      <c r="O20" s="94" t="s">
        <v>186</v>
      </c>
    </row>
    <row r="21" spans="1:15" s="47" customFormat="1" ht="24.75" customHeight="1">
      <c r="A21" s="78">
        <v>16</v>
      </c>
      <c r="B21" s="79" t="s">
        <v>1537</v>
      </c>
      <c r="C21" s="80" t="s">
        <v>1537</v>
      </c>
      <c r="D21" s="80" t="s">
        <v>1556</v>
      </c>
      <c r="E21" s="94" t="s">
        <v>1557</v>
      </c>
      <c r="F21" s="94" t="s">
        <v>697</v>
      </c>
      <c r="G21" s="80" t="s">
        <v>698</v>
      </c>
      <c r="H21" s="80" t="s">
        <v>699</v>
      </c>
      <c r="I21" s="99">
        <v>141</v>
      </c>
      <c r="J21" s="99">
        <v>141</v>
      </c>
      <c r="K21" s="81" t="s">
        <v>695</v>
      </c>
      <c r="L21" s="100" t="s">
        <v>700</v>
      </c>
      <c r="M21" s="80" t="s">
        <v>701</v>
      </c>
      <c r="N21" s="94" t="s">
        <v>1469</v>
      </c>
      <c r="O21" s="94" t="s">
        <v>1381</v>
      </c>
    </row>
    <row r="22" spans="1:15" s="47" customFormat="1" ht="24.75" customHeight="1">
      <c r="A22" s="78">
        <v>17</v>
      </c>
      <c r="B22" s="79" t="s">
        <v>1537</v>
      </c>
      <c r="C22" s="79" t="s">
        <v>1537</v>
      </c>
      <c r="D22" s="78" t="s">
        <v>105</v>
      </c>
      <c r="E22" s="94" t="s">
        <v>1558</v>
      </c>
      <c r="F22" s="94" t="s">
        <v>702</v>
      </c>
      <c r="G22" s="80" t="s">
        <v>703</v>
      </c>
      <c r="H22" s="80" t="s">
        <v>678</v>
      </c>
      <c r="I22" s="95">
        <v>2090</v>
      </c>
      <c r="J22" s="95">
        <v>385</v>
      </c>
      <c r="K22" s="81" t="s">
        <v>1267</v>
      </c>
      <c r="L22" s="80" t="s">
        <v>73</v>
      </c>
      <c r="M22" s="78" t="s">
        <v>679</v>
      </c>
      <c r="N22" s="94" t="s">
        <v>1189</v>
      </c>
      <c r="O22" s="147" t="s">
        <v>1382</v>
      </c>
    </row>
    <row r="23" spans="1:15" s="47" customFormat="1" ht="24.75" customHeight="1">
      <c r="A23" s="78">
        <v>18</v>
      </c>
      <c r="B23" s="79" t="s">
        <v>1537</v>
      </c>
      <c r="C23" s="79" t="s">
        <v>1347</v>
      </c>
      <c r="D23" s="78" t="s">
        <v>105</v>
      </c>
      <c r="E23" s="124" t="s">
        <v>1559</v>
      </c>
      <c r="F23" s="94" t="s">
        <v>704</v>
      </c>
      <c r="G23" s="94" t="s">
        <v>705</v>
      </c>
      <c r="H23" s="80" t="s">
        <v>106</v>
      </c>
      <c r="I23" s="95">
        <v>2160</v>
      </c>
      <c r="J23" s="95">
        <v>450</v>
      </c>
      <c r="K23" s="78" t="s">
        <v>674</v>
      </c>
      <c r="L23" s="78" t="s">
        <v>1346</v>
      </c>
      <c r="M23" s="78" t="s">
        <v>675</v>
      </c>
      <c r="N23" s="94" t="s">
        <v>612</v>
      </c>
      <c r="O23" s="146" t="s">
        <v>630</v>
      </c>
    </row>
    <row r="24" spans="1:15" s="47" customFormat="1" ht="24.75" customHeight="1">
      <c r="A24" s="78">
        <v>19</v>
      </c>
      <c r="B24" s="79" t="s">
        <v>1537</v>
      </c>
      <c r="C24" s="79" t="s">
        <v>1347</v>
      </c>
      <c r="D24" s="78" t="s">
        <v>606</v>
      </c>
      <c r="E24" s="151" t="s">
        <v>1560</v>
      </c>
      <c r="F24" s="150"/>
      <c r="G24" s="150"/>
      <c r="H24" s="80" t="s">
        <v>608</v>
      </c>
      <c r="I24" s="95">
        <v>80</v>
      </c>
      <c r="J24" s="95">
        <v>80</v>
      </c>
      <c r="K24" s="81" t="s">
        <v>1267</v>
      </c>
      <c r="L24" s="80" t="s">
        <v>1268</v>
      </c>
      <c r="M24" s="78" t="s">
        <v>1269</v>
      </c>
      <c r="N24" s="94" t="s">
        <v>1190</v>
      </c>
      <c r="O24" s="146" t="s">
        <v>1221</v>
      </c>
    </row>
    <row r="25" spans="1:15" s="47" customFormat="1" ht="24.75" customHeight="1">
      <c r="A25" s="78">
        <v>20</v>
      </c>
      <c r="B25" s="79" t="s">
        <v>1537</v>
      </c>
      <c r="C25" s="79" t="s">
        <v>1537</v>
      </c>
      <c r="D25" s="78" t="s">
        <v>105</v>
      </c>
      <c r="E25" s="94" t="s">
        <v>1561</v>
      </c>
      <c r="F25" s="94" t="s">
        <v>706</v>
      </c>
      <c r="G25" s="94" t="s">
        <v>707</v>
      </c>
      <c r="H25" s="80" t="s">
        <v>678</v>
      </c>
      <c r="I25" s="95">
        <v>3310</v>
      </c>
      <c r="J25" s="95">
        <v>150</v>
      </c>
      <c r="K25" s="81" t="s">
        <v>1267</v>
      </c>
      <c r="L25" s="80" t="s">
        <v>1346</v>
      </c>
      <c r="M25" s="78" t="s">
        <v>679</v>
      </c>
      <c r="N25" s="94" t="s">
        <v>1189</v>
      </c>
      <c r="O25" s="146" t="s">
        <v>1383</v>
      </c>
    </row>
    <row r="26" spans="1:15" s="47" customFormat="1" ht="24.75" customHeight="1">
      <c r="A26" s="78">
        <v>21</v>
      </c>
      <c r="B26" s="79" t="s">
        <v>1537</v>
      </c>
      <c r="C26" s="79" t="s">
        <v>1537</v>
      </c>
      <c r="D26" s="78" t="s">
        <v>1562</v>
      </c>
      <c r="E26" s="102" t="s">
        <v>1563</v>
      </c>
      <c r="F26" s="94"/>
      <c r="G26" s="94"/>
      <c r="H26" s="80" t="s">
        <v>708</v>
      </c>
      <c r="I26" s="95">
        <v>305</v>
      </c>
      <c r="J26" s="95">
        <v>231</v>
      </c>
      <c r="K26" s="81" t="s">
        <v>1267</v>
      </c>
      <c r="L26" s="80" t="s">
        <v>1268</v>
      </c>
      <c r="M26" s="78" t="s">
        <v>1269</v>
      </c>
      <c r="N26" s="94" t="s">
        <v>1470</v>
      </c>
      <c r="O26" s="147" t="s">
        <v>1251</v>
      </c>
    </row>
    <row r="27" spans="1:15" s="47" customFormat="1" ht="24.75" customHeight="1">
      <c r="A27" s="78">
        <v>22</v>
      </c>
      <c r="B27" s="79" t="s">
        <v>1537</v>
      </c>
      <c r="C27" s="80" t="s">
        <v>1537</v>
      </c>
      <c r="D27" s="78" t="s">
        <v>1562</v>
      </c>
      <c r="E27" s="102" t="s">
        <v>1360</v>
      </c>
      <c r="F27" s="94" t="s">
        <v>683</v>
      </c>
      <c r="G27" s="80"/>
      <c r="H27" s="80" t="s">
        <v>708</v>
      </c>
      <c r="I27" s="95">
        <v>391</v>
      </c>
      <c r="J27" s="95">
        <v>64</v>
      </c>
      <c r="K27" s="81" t="s">
        <v>1267</v>
      </c>
      <c r="L27" s="80" t="s">
        <v>1268</v>
      </c>
      <c r="M27" s="78" t="s">
        <v>1269</v>
      </c>
      <c r="N27" s="94" t="s">
        <v>1470</v>
      </c>
      <c r="O27" s="147" t="s">
        <v>1384</v>
      </c>
    </row>
    <row r="28" spans="1:15" s="47" customFormat="1" ht="24.75" customHeight="1">
      <c r="A28" s="78">
        <v>23</v>
      </c>
      <c r="B28" s="79" t="s">
        <v>1537</v>
      </c>
      <c r="C28" s="80" t="s">
        <v>1537</v>
      </c>
      <c r="D28" s="78" t="s">
        <v>1562</v>
      </c>
      <c r="E28" s="102" t="s">
        <v>1564</v>
      </c>
      <c r="F28" s="94" t="s">
        <v>684</v>
      </c>
      <c r="G28" s="80"/>
      <c r="H28" s="80" t="s">
        <v>708</v>
      </c>
      <c r="I28" s="95">
        <v>4913</v>
      </c>
      <c r="J28" s="95">
        <v>700</v>
      </c>
      <c r="K28" s="81" t="s">
        <v>1267</v>
      </c>
      <c r="L28" s="80" t="s">
        <v>1268</v>
      </c>
      <c r="M28" s="78" t="s">
        <v>1269</v>
      </c>
      <c r="N28" s="94" t="s">
        <v>1470</v>
      </c>
      <c r="O28" s="147" t="s">
        <v>1252</v>
      </c>
    </row>
    <row r="29" spans="1:15" s="53" customFormat="1" ht="24.75" customHeight="1">
      <c r="A29" s="78">
        <v>24</v>
      </c>
      <c r="B29" s="79" t="s">
        <v>1347</v>
      </c>
      <c r="C29" s="78" t="s">
        <v>1347</v>
      </c>
      <c r="D29" s="78" t="s">
        <v>105</v>
      </c>
      <c r="E29" s="94" t="s">
        <v>1565</v>
      </c>
      <c r="F29" s="98" t="s">
        <v>709</v>
      </c>
      <c r="G29" s="98" t="s">
        <v>710</v>
      </c>
      <c r="H29" s="80" t="s">
        <v>711</v>
      </c>
      <c r="I29" s="99">
        <v>2000</v>
      </c>
      <c r="J29" s="185">
        <v>200</v>
      </c>
      <c r="K29" s="81" t="s">
        <v>1267</v>
      </c>
      <c r="L29" s="80" t="s">
        <v>1268</v>
      </c>
      <c r="M29" s="78" t="s">
        <v>71</v>
      </c>
      <c r="N29" s="94" t="s">
        <v>72</v>
      </c>
      <c r="O29" s="94" t="s">
        <v>1201</v>
      </c>
    </row>
    <row r="30" spans="1:15" s="47" customFormat="1" ht="24.75" customHeight="1">
      <c r="A30" s="78">
        <v>25</v>
      </c>
      <c r="B30" s="79" t="s">
        <v>1347</v>
      </c>
      <c r="C30" s="79" t="s">
        <v>1347</v>
      </c>
      <c r="D30" s="78" t="s">
        <v>105</v>
      </c>
      <c r="E30" s="94" t="s">
        <v>1566</v>
      </c>
      <c r="F30" s="94" t="s">
        <v>712</v>
      </c>
      <c r="G30" s="80" t="s">
        <v>713</v>
      </c>
      <c r="H30" s="80" t="s">
        <v>106</v>
      </c>
      <c r="I30" s="95">
        <v>961</v>
      </c>
      <c r="J30" s="95">
        <v>350</v>
      </c>
      <c r="K30" s="81" t="s">
        <v>674</v>
      </c>
      <c r="L30" s="80" t="s">
        <v>714</v>
      </c>
      <c r="M30" s="78" t="s">
        <v>675</v>
      </c>
      <c r="N30" s="94" t="s">
        <v>1464</v>
      </c>
      <c r="O30" s="146" t="s">
        <v>1354</v>
      </c>
    </row>
    <row r="31" spans="1:15" s="47" customFormat="1" ht="24.75" customHeight="1">
      <c r="A31" s="78">
        <v>26</v>
      </c>
      <c r="B31" s="79" t="s">
        <v>1347</v>
      </c>
      <c r="C31" s="79" t="s">
        <v>1347</v>
      </c>
      <c r="D31" s="78" t="s">
        <v>606</v>
      </c>
      <c r="E31" s="151" t="s">
        <v>1567</v>
      </c>
      <c r="F31" s="94"/>
      <c r="G31" s="94"/>
      <c r="H31" s="80" t="s">
        <v>608</v>
      </c>
      <c r="I31" s="95">
        <v>494</v>
      </c>
      <c r="J31" s="95">
        <v>494</v>
      </c>
      <c r="K31" s="81" t="s">
        <v>1267</v>
      </c>
      <c r="L31" s="80" t="s">
        <v>1268</v>
      </c>
      <c r="M31" s="78" t="s">
        <v>1269</v>
      </c>
      <c r="N31" s="94" t="s">
        <v>1190</v>
      </c>
      <c r="O31" s="146" t="s">
        <v>1213</v>
      </c>
    </row>
    <row r="32" spans="1:15" s="47" customFormat="1" ht="24.75" customHeight="1">
      <c r="A32" s="78">
        <v>27</v>
      </c>
      <c r="B32" s="79" t="s">
        <v>1347</v>
      </c>
      <c r="C32" s="79" t="s">
        <v>1347</v>
      </c>
      <c r="D32" s="78" t="s">
        <v>105</v>
      </c>
      <c r="E32" s="94" t="s">
        <v>1568</v>
      </c>
      <c r="F32" s="94" t="s">
        <v>715</v>
      </c>
      <c r="G32" s="80" t="s">
        <v>716</v>
      </c>
      <c r="H32" s="80" t="s">
        <v>106</v>
      </c>
      <c r="I32" s="95">
        <v>3755</v>
      </c>
      <c r="J32" s="95">
        <v>806</v>
      </c>
      <c r="K32" s="81" t="s">
        <v>717</v>
      </c>
      <c r="L32" s="80" t="s">
        <v>73</v>
      </c>
      <c r="M32" s="78" t="s">
        <v>65</v>
      </c>
      <c r="N32" s="94" t="s">
        <v>1464</v>
      </c>
      <c r="O32" s="147" t="s">
        <v>1385</v>
      </c>
    </row>
    <row r="33" spans="1:15" s="47" customFormat="1" ht="24.75" customHeight="1">
      <c r="A33" s="78">
        <v>28</v>
      </c>
      <c r="B33" s="79" t="s">
        <v>1347</v>
      </c>
      <c r="C33" s="78" t="s">
        <v>1540</v>
      </c>
      <c r="D33" s="80" t="s">
        <v>104</v>
      </c>
      <c r="E33" s="94" t="s">
        <v>1569</v>
      </c>
      <c r="F33" s="98" t="s">
        <v>718</v>
      </c>
      <c r="G33" s="98"/>
      <c r="H33" s="80" t="s">
        <v>680</v>
      </c>
      <c r="I33" s="81">
        <v>20</v>
      </c>
      <c r="J33" s="81">
        <v>20</v>
      </c>
      <c r="K33" s="99" t="s">
        <v>681</v>
      </c>
      <c r="L33" s="80" t="s">
        <v>682</v>
      </c>
      <c r="M33" s="80" t="s">
        <v>1269</v>
      </c>
      <c r="N33" s="94" t="s">
        <v>1465</v>
      </c>
      <c r="O33" s="257" t="s">
        <v>540</v>
      </c>
    </row>
    <row r="34" spans="1:15" s="47" customFormat="1" ht="24.75" customHeight="1">
      <c r="A34" s="78">
        <v>29</v>
      </c>
      <c r="B34" s="79" t="s">
        <v>1347</v>
      </c>
      <c r="C34" s="78" t="s">
        <v>1347</v>
      </c>
      <c r="D34" s="78" t="s">
        <v>104</v>
      </c>
      <c r="E34" s="94" t="s">
        <v>1570</v>
      </c>
      <c r="F34" s="94"/>
      <c r="G34" s="80"/>
      <c r="H34" s="80" t="s">
        <v>69</v>
      </c>
      <c r="I34" s="103">
        <v>200</v>
      </c>
      <c r="J34" s="103">
        <v>200</v>
      </c>
      <c r="K34" s="81" t="s">
        <v>70</v>
      </c>
      <c r="L34" s="80" t="s">
        <v>682</v>
      </c>
      <c r="M34" s="78" t="s">
        <v>1269</v>
      </c>
      <c r="N34" s="94" t="s">
        <v>1471</v>
      </c>
      <c r="O34" s="146" t="s">
        <v>1355</v>
      </c>
    </row>
    <row r="35" spans="1:15" s="47" customFormat="1" ht="24.75" customHeight="1">
      <c r="A35" s="78">
        <v>30</v>
      </c>
      <c r="B35" s="79" t="s">
        <v>1347</v>
      </c>
      <c r="C35" s="78" t="s">
        <v>1347</v>
      </c>
      <c r="D35" s="78" t="s">
        <v>104</v>
      </c>
      <c r="E35" s="94" t="s">
        <v>1571</v>
      </c>
      <c r="F35" s="94"/>
      <c r="G35" s="80"/>
      <c r="H35" s="80" t="s">
        <v>69</v>
      </c>
      <c r="I35" s="103">
        <v>250</v>
      </c>
      <c r="J35" s="103">
        <v>250</v>
      </c>
      <c r="K35" s="81" t="s">
        <v>70</v>
      </c>
      <c r="L35" s="80" t="s">
        <v>682</v>
      </c>
      <c r="M35" s="78" t="s">
        <v>1269</v>
      </c>
      <c r="N35" s="94" t="s">
        <v>1471</v>
      </c>
      <c r="O35" s="146" t="s">
        <v>1355</v>
      </c>
    </row>
    <row r="36" spans="1:15" s="47" customFormat="1" ht="24.75" customHeight="1">
      <c r="A36" s="78">
        <v>31</v>
      </c>
      <c r="B36" s="79" t="s">
        <v>1347</v>
      </c>
      <c r="C36" s="78" t="s">
        <v>1347</v>
      </c>
      <c r="D36" s="78" t="s">
        <v>1562</v>
      </c>
      <c r="E36" s="94" t="s">
        <v>1572</v>
      </c>
      <c r="F36" s="94" t="s">
        <v>719</v>
      </c>
      <c r="G36" s="80" t="s">
        <v>720</v>
      </c>
      <c r="H36" s="80" t="s">
        <v>694</v>
      </c>
      <c r="I36" s="95">
        <v>300</v>
      </c>
      <c r="J36" s="95"/>
      <c r="K36" s="81" t="s">
        <v>695</v>
      </c>
      <c r="L36" s="80" t="s">
        <v>714</v>
      </c>
      <c r="M36" s="78" t="s">
        <v>1269</v>
      </c>
      <c r="N36" s="94" t="s">
        <v>1472</v>
      </c>
      <c r="O36" s="146" t="s">
        <v>1356</v>
      </c>
    </row>
    <row r="37" spans="1:15" s="55" customFormat="1" ht="24.75" customHeight="1">
      <c r="A37" s="215">
        <v>32</v>
      </c>
      <c r="B37" s="216" t="s">
        <v>1347</v>
      </c>
      <c r="C37" s="215" t="s">
        <v>1347</v>
      </c>
      <c r="D37" s="215" t="s">
        <v>1543</v>
      </c>
      <c r="E37" s="217" t="s">
        <v>1573</v>
      </c>
      <c r="F37" s="217" t="s">
        <v>721</v>
      </c>
      <c r="G37" s="218" t="s">
        <v>720</v>
      </c>
      <c r="H37" s="218" t="s">
        <v>694</v>
      </c>
      <c r="I37" s="219">
        <v>100</v>
      </c>
      <c r="J37" s="219"/>
      <c r="K37" s="220" t="s">
        <v>695</v>
      </c>
      <c r="L37" s="218" t="s">
        <v>714</v>
      </c>
      <c r="M37" s="215" t="s">
        <v>1269</v>
      </c>
      <c r="N37" s="217" t="s">
        <v>1473</v>
      </c>
      <c r="O37" s="221" t="s">
        <v>1357</v>
      </c>
    </row>
    <row r="38" spans="1:15" s="55" customFormat="1" ht="39.75" customHeight="1">
      <c r="A38" s="12">
        <v>33</v>
      </c>
      <c r="B38" s="35" t="s">
        <v>1347</v>
      </c>
      <c r="C38" s="35" t="s">
        <v>588</v>
      </c>
      <c r="D38" s="12" t="s">
        <v>104</v>
      </c>
      <c r="E38" s="7" t="s">
        <v>589</v>
      </c>
      <c r="F38" s="7" t="s">
        <v>590</v>
      </c>
      <c r="G38" s="8" t="s">
        <v>591</v>
      </c>
      <c r="H38" s="8" t="s">
        <v>106</v>
      </c>
      <c r="I38" s="10">
        <v>700</v>
      </c>
      <c r="J38" s="10">
        <v>700</v>
      </c>
      <c r="K38" s="10" t="s">
        <v>70</v>
      </c>
      <c r="L38" s="8" t="s">
        <v>592</v>
      </c>
      <c r="M38" s="12" t="s">
        <v>1269</v>
      </c>
      <c r="N38" s="7" t="s">
        <v>593</v>
      </c>
      <c r="O38" s="155"/>
    </row>
    <row r="39" spans="1:15" s="53" customFormat="1" ht="24.75" customHeight="1">
      <c r="A39" s="188">
        <v>34</v>
      </c>
      <c r="B39" s="187" t="s">
        <v>1552</v>
      </c>
      <c r="C39" s="140" t="s">
        <v>1552</v>
      </c>
      <c r="D39" s="188" t="s">
        <v>1348</v>
      </c>
      <c r="E39" s="222" t="s">
        <v>1265</v>
      </c>
      <c r="F39" s="191"/>
      <c r="G39" s="140"/>
      <c r="H39" s="140" t="s">
        <v>608</v>
      </c>
      <c r="I39" s="223">
        <v>9.36</v>
      </c>
      <c r="J39" s="223">
        <v>9.36</v>
      </c>
      <c r="K39" s="190" t="s">
        <v>1349</v>
      </c>
      <c r="L39" s="140" t="s">
        <v>682</v>
      </c>
      <c r="M39" s="188" t="s">
        <v>1350</v>
      </c>
      <c r="N39" s="191" t="s">
        <v>68</v>
      </c>
      <c r="O39" s="224" t="s">
        <v>1358</v>
      </c>
    </row>
    <row r="40" spans="1:15" s="53" customFormat="1" ht="24.75" customHeight="1">
      <c r="A40" s="78">
        <v>35</v>
      </c>
      <c r="B40" s="79" t="s">
        <v>1552</v>
      </c>
      <c r="C40" s="80" t="s">
        <v>1552</v>
      </c>
      <c r="D40" s="78" t="s">
        <v>1348</v>
      </c>
      <c r="E40" s="102" t="s">
        <v>1266</v>
      </c>
      <c r="F40" s="94"/>
      <c r="G40" s="80"/>
      <c r="H40" s="80" t="s">
        <v>608</v>
      </c>
      <c r="I40" s="95">
        <v>606</v>
      </c>
      <c r="J40" s="95">
        <v>606</v>
      </c>
      <c r="K40" s="81" t="s">
        <v>1349</v>
      </c>
      <c r="L40" s="80" t="s">
        <v>1346</v>
      </c>
      <c r="M40" s="78" t="s">
        <v>1330</v>
      </c>
      <c r="N40" s="94" t="s">
        <v>1474</v>
      </c>
      <c r="O40" s="147" t="s">
        <v>1386</v>
      </c>
    </row>
    <row r="41" spans="1:15" s="53" customFormat="1" ht="24.75" customHeight="1">
      <c r="A41" s="188">
        <v>36</v>
      </c>
      <c r="B41" s="79" t="s">
        <v>1552</v>
      </c>
      <c r="C41" s="80" t="s">
        <v>1347</v>
      </c>
      <c r="D41" s="80" t="s">
        <v>104</v>
      </c>
      <c r="E41" s="94" t="s">
        <v>107</v>
      </c>
      <c r="F41" s="94" t="s">
        <v>722</v>
      </c>
      <c r="G41" s="78"/>
      <c r="H41" s="80" t="s">
        <v>680</v>
      </c>
      <c r="I41" s="143">
        <v>2798</v>
      </c>
      <c r="J41" s="143">
        <v>1393</v>
      </c>
      <c r="K41" s="99" t="s">
        <v>695</v>
      </c>
      <c r="L41" s="80" t="s">
        <v>682</v>
      </c>
      <c r="M41" s="80" t="s">
        <v>1269</v>
      </c>
      <c r="N41" s="94" t="s">
        <v>1475</v>
      </c>
      <c r="O41" s="146" t="s">
        <v>1359</v>
      </c>
    </row>
    <row r="42" spans="1:15" s="53" customFormat="1" ht="24.75" customHeight="1">
      <c r="A42" s="78">
        <v>37</v>
      </c>
      <c r="B42" s="79" t="s">
        <v>1537</v>
      </c>
      <c r="C42" s="80" t="s">
        <v>1537</v>
      </c>
      <c r="D42" s="78" t="s">
        <v>606</v>
      </c>
      <c r="E42" s="151" t="s">
        <v>1574</v>
      </c>
      <c r="F42" s="94"/>
      <c r="G42" s="80"/>
      <c r="H42" s="80" t="s">
        <v>608</v>
      </c>
      <c r="I42" s="95">
        <v>399</v>
      </c>
      <c r="J42" s="95">
        <v>399</v>
      </c>
      <c r="K42" s="81" t="s">
        <v>1267</v>
      </c>
      <c r="L42" s="80" t="s">
        <v>1268</v>
      </c>
      <c r="M42" s="78" t="s">
        <v>1269</v>
      </c>
      <c r="N42" s="94" t="s">
        <v>1190</v>
      </c>
      <c r="O42" s="147" t="s">
        <v>1387</v>
      </c>
    </row>
    <row r="43" spans="1:15" s="47" customFormat="1" ht="24.75" customHeight="1">
      <c r="A43" s="188">
        <v>38</v>
      </c>
      <c r="B43" s="79" t="s">
        <v>1537</v>
      </c>
      <c r="C43" s="80" t="s">
        <v>1537</v>
      </c>
      <c r="D43" s="78" t="s">
        <v>88</v>
      </c>
      <c r="E43" s="151" t="s">
        <v>89</v>
      </c>
      <c r="F43" s="94"/>
      <c r="G43" s="80"/>
      <c r="H43" s="80" t="s">
        <v>106</v>
      </c>
      <c r="I43" s="95">
        <v>1024.27</v>
      </c>
      <c r="J43" s="95">
        <v>1024.27</v>
      </c>
      <c r="K43" s="81" t="s">
        <v>90</v>
      </c>
      <c r="L43" s="80" t="s">
        <v>1346</v>
      </c>
      <c r="M43" s="78" t="s">
        <v>91</v>
      </c>
      <c r="N43" s="94" t="s">
        <v>92</v>
      </c>
      <c r="O43" s="147" t="s">
        <v>1388</v>
      </c>
    </row>
    <row r="44" spans="1:15" s="47" customFormat="1" ht="24.75" customHeight="1">
      <c r="A44" s="78">
        <v>39</v>
      </c>
      <c r="B44" s="79" t="s">
        <v>1537</v>
      </c>
      <c r="C44" s="80" t="s">
        <v>1537</v>
      </c>
      <c r="D44" s="78" t="s">
        <v>1348</v>
      </c>
      <c r="E44" s="151" t="s">
        <v>93</v>
      </c>
      <c r="F44" s="94"/>
      <c r="G44" s="80"/>
      <c r="H44" s="80" t="s">
        <v>106</v>
      </c>
      <c r="I44" s="95">
        <v>854.840621</v>
      </c>
      <c r="J44" s="95">
        <v>854.840621</v>
      </c>
      <c r="K44" s="81" t="s">
        <v>1349</v>
      </c>
      <c r="L44" s="80" t="s">
        <v>73</v>
      </c>
      <c r="M44" s="78" t="s">
        <v>94</v>
      </c>
      <c r="N44" s="94" t="s">
        <v>95</v>
      </c>
      <c r="O44" s="147" t="s">
        <v>1389</v>
      </c>
    </row>
    <row r="45" spans="1:15" s="47" customFormat="1" ht="24.75" customHeight="1">
      <c r="A45" s="188">
        <v>40</v>
      </c>
      <c r="B45" s="79" t="s">
        <v>1537</v>
      </c>
      <c r="C45" s="80" t="s">
        <v>1537</v>
      </c>
      <c r="D45" s="78" t="s">
        <v>1348</v>
      </c>
      <c r="E45" s="151" t="s">
        <v>96</v>
      </c>
      <c r="F45" s="94"/>
      <c r="G45" s="80"/>
      <c r="H45" s="80" t="s">
        <v>608</v>
      </c>
      <c r="I45" s="95">
        <v>98</v>
      </c>
      <c r="J45" s="95">
        <v>98</v>
      </c>
      <c r="K45" s="81" t="s">
        <v>1349</v>
      </c>
      <c r="L45" s="80" t="s">
        <v>682</v>
      </c>
      <c r="M45" s="78" t="s">
        <v>1350</v>
      </c>
      <c r="N45" s="94" t="s">
        <v>97</v>
      </c>
      <c r="O45" s="147" t="s">
        <v>1390</v>
      </c>
    </row>
    <row r="46" spans="1:15" s="47" customFormat="1" ht="45">
      <c r="A46" s="78">
        <v>41</v>
      </c>
      <c r="B46" s="79" t="s">
        <v>1537</v>
      </c>
      <c r="C46" s="80" t="s">
        <v>1537</v>
      </c>
      <c r="D46" s="78" t="s">
        <v>88</v>
      </c>
      <c r="E46" s="151" t="s">
        <v>98</v>
      </c>
      <c r="F46" s="94"/>
      <c r="G46" s="80"/>
      <c r="H46" s="80" t="s">
        <v>106</v>
      </c>
      <c r="I46" s="95">
        <v>560.654</v>
      </c>
      <c r="J46" s="95">
        <v>560.654</v>
      </c>
      <c r="K46" s="81" t="s">
        <v>1349</v>
      </c>
      <c r="L46" s="80" t="s">
        <v>73</v>
      </c>
      <c r="M46" s="78" t="s">
        <v>723</v>
      </c>
      <c r="N46" s="94" t="s">
        <v>95</v>
      </c>
      <c r="O46" s="147" t="s">
        <v>1391</v>
      </c>
    </row>
    <row r="47" spans="1:15" s="53" customFormat="1" ht="24.75" customHeight="1">
      <c r="A47" s="188">
        <v>42</v>
      </c>
      <c r="B47" s="79" t="s">
        <v>1537</v>
      </c>
      <c r="C47" s="80" t="s">
        <v>1537</v>
      </c>
      <c r="D47" s="78" t="s">
        <v>1348</v>
      </c>
      <c r="E47" s="151" t="s">
        <v>100</v>
      </c>
      <c r="F47" s="94"/>
      <c r="G47" s="80"/>
      <c r="H47" s="80" t="s">
        <v>608</v>
      </c>
      <c r="I47" s="95">
        <v>11</v>
      </c>
      <c r="J47" s="95">
        <v>11</v>
      </c>
      <c r="K47" s="81" t="s">
        <v>1349</v>
      </c>
      <c r="L47" s="80" t="s">
        <v>1268</v>
      </c>
      <c r="M47" s="78" t="s">
        <v>101</v>
      </c>
      <c r="N47" s="94" t="s">
        <v>102</v>
      </c>
      <c r="O47" s="147" t="s">
        <v>1392</v>
      </c>
    </row>
    <row r="48" spans="1:15" s="53" customFormat="1" ht="24.75" customHeight="1">
      <c r="A48" s="78">
        <v>43</v>
      </c>
      <c r="B48" s="79" t="s">
        <v>1537</v>
      </c>
      <c r="C48" s="79" t="s">
        <v>81</v>
      </c>
      <c r="D48" s="78" t="s">
        <v>606</v>
      </c>
      <c r="E48" s="151" t="s">
        <v>1575</v>
      </c>
      <c r="F48" s="94"/>
      <c r="G48" s="94"/>
      <c r="H48" s="80" t="s">
        <v>608</v>
      </c>
      <c r="I48" s="95">
        <v>208</v>
      </c>
      <c r="J48" s="95">
        <v>208</v>
      </c>
      <c r="K48" s="81" t="s">
        <v>1267</v>
      </c>
      <c r="L48" s="80" t="s">
        <v>1268</v>
      </c>
      <c r="M48" s="78" t="s">
        <v>1269</v>
      </c>
      <c r="N48" s="94" t="s">
        <v>1190</v>
      </c>
      <c r="O48" s="146" t="s">
        <v>1393</v>
      </c>
    </row>
    <row r="49" spans="1:15" s="47" customFormat="1" ht="24.75" customHeight="1">
      <c r="A49" s="188">
        <v>44</v>
      </c>
      <c r="B49" s="79" t="s">
        <v>1347</v>
      </c>
      <c r="C49" s="79" t="s">
        <v>75</v>
      </c>
      <c r="D49" s="78" t="s">
        <v>606</v>
      </c>
      <c r="E49" s="94" t="s">
        <v>1576</v>
      </c>
      <c r="F49" s="94"/>
      <c r="G49" s="94"/>
      <c r="H49" s="80" t="s">
        <v>608</v>
      </c>
      <c r="I49" s="95">
        <v>112</v>
      </c>
      <c r="J49" s="95">
        <v>112</v>
      </c>
      <c r="K49" s="81" t="s">
        <v>1267</v>
      </c>
      <c r="L49" s="80" t="s">
        <v>1268</v>
      </c>
      <c r="M49" s="78" t="s">
        <v>1269</v>
      </c>
      <c r="N49" s="94" t="s">
        <v>1190</v>
      </c>
      <c r="O49" s="146" t="s">
        <v>1221</v>
      </c>
    </row>
    <row r="50" spans="1:15" s="53" customFormat="1" ht="24.75" customHeight="1">
      <c r="A50" s="78">
        <v>45</v>
      </c>
      <c r="B50" s="79" t="s">
        <v>1347</v>
      </c>
      <c r="C50" s="79" t="s">
        <v>1347</v>
      </c>
      <c r="D50" s="78" t="s">
        <v>606</v>
      </c>
      <c r="E50" s="151" t="s">
        <v>1577</v>
      </c>
      <c r="F50" s="150"/>
      <c r="G50" s="150"/>
      <c r="H50" s="80" t="s">
        <v>608</v>
      </c>
      <c r="I50" s="95">
        <v>100</v>
      </c>
      <c r="J50" s="95">
        <v>100</v>
      </c>
      <c r="K50" s="81" t="s">
        <v>1267</v>
      </c>
      <c r="L50" s="80" t="s">
        <v>1268</v>
      </c>
      <c r="M50" s="78" t="s">
        <v>1269</v>
      </c>
      <c r="N50" s="94" t="s">
        <v>1190</v>
      </c>
      <c r="O50" s="146" t="s">
        <v>1249</v>
      </c>
    </row>
    <row r="51" spans="1:15" s="53" customFormat="1" ht="24.75" customHeight="1">
      <c r="A51" s="188">
        <v>46</v>
      </c>
      <c r="B51" s="79" t="s">
        <v>1347</v>
      </c>
      <c r="C51" s="79" t="s">
        <v>1347</v>
      </c>
      <c r="D51" s="78" t="s">
        <v>606</v>
      </c>
      <c r="E51" s="151" t="s">
        <v>1578</v>
      </c>
      <c r="F51" s="150"/>
      <c r="G51" s="150"/>
      <c r="H51" s="80" t="s">
        <v>608</v>
      </c>
      <c r="I51" s="95">
        <v>50</v>
      </c>
      <c r="J51" s="95">
        <v>50</v>
      </c>
      <c r="K51" s="81" t="s">
        <v>1267</v>
      </c>
      <c r="L51" s="80" t="s">
        <v>1268</v>
      </c>
      <c r="M51" s="78" t="s">
        <v>1269</v>
      </c>
      <c r="N51" s="94" t="s">
        <v>1190</v>
      </c>
      <c r="O51" s="152" t="s">
        <v>1247</v>
      </c>
    </row>
    <row r="52" spans="1:15" s="53" customFormat="1" ht="24.75" customHeight="1">
      <c r="A52" s="78">
        <v>47</v>
      </c>
      <c r="B52" s="79" t="s">
        <v>1347</v>
      </c>
      <c r="C52" s="79" t="s">
        <v>1347</v>
      </c>
      <c r="D52" s="78" t="s">
        <v>606</v>
      </c>
      <c r="E52" s="151" t="s">
        <v>1579</v>
      </c>
      <c r="F52" s="150"/>
      <c r="G52" s="150"/>
      <c r="H52" s="80" t="s">
        <v>608</v>
      </c>
      <c r="I52" s="95">
        <v>150</v>
      </c>
      <c r="J52" s="95">
        <v>150</v>
      </c>
      <c r="K52" s="81" t="s">
        <v>1267</v>
      </c>
      <c r="L52" s="80" t="s">
        <v>1268</v>
      </c>
      <c r="M52" s="78" t="s">
        <v>1269</v>
      </c>
      <c r="N52" s="94" t="s">
        <v>1190</v>
      </c>
      <c r="O52" s="152" t="s">
        <v>1249</v>
      </c>
    </row>
    <row r="53" spans="1:15" s="53" customFormat="1" ht="24.75" customHeight="1">
      <c r="A53" s="188">
        <v>48</v>
      </c>
      <c r="B53" s="79" t="s">
        <v>1347</v>
      </c>
      <c r="C53" s="79" t="s">
        <v>75</v>
      </c>
      <c r="D53" s="78" t="s">
        <v>606</v>
      </c>
      <c r="E53" s="151" t="s">
        <v>1580</v>
      </c>
      <c r="F53" s="150"/>
      <c r="G53" s="150"/>
      <c r="H53" s="80" t="s">
        <v>608</v>
      </c>
      <c r="I53" s="95">
        <v>110</v>
      </c>
      <c r="J53" s="95">
        <v>110</v>
      </c>
      <c r="K53" s="81" t="s">
        <v>1267</v>
      </c>
      <c r="L53" s="80" t="s">
        <v>1268</v>
      </c>
      <c r="M53" s="78" t="s">
        <v>1269</v>
      </c>
      <c r="N53" s="94" t="s">
        <v>1190</v>
      </c>
      <c r="O53" s="146" t="s">
        <v>1249</v>
      </c>
    </row>
    <row r="54" spans="1:15" s="53" customFormat="1" ht="24.75" customHeight="1">
      <c r="A54" s="78">
        <v>49</v>
      </c>
      <c r="B54" s="79" t="s">
        <v>1347</v>
      </c>
      <c r="C54" s="79" t="s">
        <v>75</v>
      </c>
      <c r="D54" s="78" t="s">
        <v>606</v>
      </c>
      <c r="E54" s="151" t="s">
        <v>1581</v>
      </c>
      <c r="F54" s="150"/>
      <c r="G54" s="150"/>
      <c r="H54" s="80" t="s">
        <v>608</v>
      </c>
      <c r="I54" s="95">
        <v>150</v>
      </c>
      <c r="J54" s="95">
        <v>150</v>
      </c>
      <c r="K54" s="81" t="s">
        <v>1267</v>
      </c>
      <c r="L54" s="80" t="s">
        <v>1268</v>
      </c>
      <c r="M54" s="78" t="s">
        <v>1269</v>
      </c>
      <c r="N54" s="94" t="s">
        <v>1190</v>
      </c>
      <c r="O54" s="146" t="s">
        <v>1249</v>
      </c>
    </row>
    <row r="55" spans="1:15" s="55" customFormat="1" ht="24.75" customHeight="1">
      <c r="A55" s="188">
        <v>50</v>
      </c>
      <c r="B55" s="79" t="s">
        <v>1347</v>
      </c>
      <c r="C55" s="78" t="s">
        <v>1347</v>
      </c>
      <c r="D55" s="78" t="s">
        <v>1562</v>
      </c>
      <c r="E55" s="94" t="s">
        <v>1582</v>
      </c>
      <c r="F55" s="94" t="s">
        <v>724</v>
      </c>
      <c r="G55" s="80" t="s">
        <v>725</v>
      </c>
      <c r="H55" s="80" t="s">
        <v>708</v>
      </c>
      <c r="I55" s="95">
        <v>1575</v>
      </c>
      <c r="J55" s="95">
        <v>200</v>
      </c>
      <c r="K55" s="81" t="s">
        <v>695</v>
      </c>
      <c r="L55" s="80" t="s">
        <v>726</v>
      </c>
      <c r="M55" s="78" t="s">
        <v>1269</v>
      </c>
      <c r="N55" s="124" t="s">
        <v>1476</v>
      </c>
      <c r="O55" s="146" t="s">
        <v>1394</v>
      </c>
    </row>
    <row r="56" spans="1:15" s="53" customFormat="1" ht="24.75" customHeight="1">
      <c r="A56" s="78">
        <v>51</v>
      </c>
      <c r="B56" s="79" t="s">
        <v>1347</v>
      </c>
      <c r="C56" s="78" t="s">
        <v>75</v>
      </c>
      <c r="D56" s="80" t="s">
        <v>1556</v>
      </c>
      <c r="E56" s="94" t="s">
        <v>1583</v>
      </c>
      <c r="F56" s="94"/>
      <c r="G56" s="80"/>
      <c r="H56" s="80" t="s">
        <v>711</v>
      </c>
      <c r="I56" s="99">
        <v>1000</v>
      </c>
      <c r="J56" s="99">
        <v>300</v>
      </c>
      <c r="K56" s="81" t="s">
        <v>1267</v>
      </c>
      <c r="L56" s="80" t="s">
        <v>727</v>
      </c>
      <c r="M56" s="78" t="s">
        <v>1269</v>
      </c>
      <c r="N56" s="94" t="s">
        <v>1477</v>
      </c>
      <c r="O56" s="94" t="s">
        <v>541</v>
      </c>
    </row>
    <row r="57" spans="1:15" s="47" customFormat="1" ht="24.75" customHeight="1">
      <c r="A57" s="188">
        <v>52</v>
      </c>
      <c r="B57" s="79" t="s">
        <v>1347</v>
      </c>
      <c r="C57" s="78" t="s">
        <v>75</v>
      </c>
      <c r="D57" s="80" t="s">
        <v>1556</v>
      </c>
      <c r="E57" s="94" t="s">
        <v>1584</v>
      </c>
      <c r="F57" s="94"/>
      <c r="G57" s="80"/>
      <c r="H57" s="80" t="s">
        <v>711</v>
      </c>
      <c r="I57" s="99">
        <v>500</v>
      </c>
      <c r="J57" s="99">
        <v>150</v>
      </c>
      <c r="K57" s="81" t="s">
        <v>1267</v>
      </c>
      <c r="L57" s="80" t="s">
        <v>727</v>
      </c>
      <c r="M57" s="80" t="s">
        <v>1269</v>
      </c>
      <c r="N57" s="94" t="s">
        <v>1477</v>
      </c>
      <c r="O57" s="94" t="s">
        <v>542</v>
      </c>
    </row>
    <row r="58" spans="1:15" s="55" customFormat="1" ht="24.75" customHeight="1">
      <c r="A58" s="12">
        <v>53</v>
      </c>
      <c r="B58" s="35" t="s">
        <v>1347</v>
      </c>
      <c r="C58" s="12" t="s">
        <v>74</v>
      </c>
      <c r="D58" s="12" t="s">
        <v>1562</v>
      </c>
      <c r="E58" s="7" t="s">
        <v>1585</v>
      </c>
      <c r="F58" s="7" t="s">
        <v>728</v>
      </c>
      <c r="G58" s="8" t="s">
        <v>729</v>
      </c>
      <c r="H58" s="8" t="s">
        <v>708</v>
      </c>
      <c r="I58" s="14">
        <v>1448</v>
      </c>
      <c r="J58" s="14">
        <v>100</v>
      </c>
      <c r="K58" s="10" t="s">
        <v>695</v>
      </c>
      <c r="L58" s="8" t="s">
        <v>726</v>
      </c>
      <c r="M58" s="12" t="s">
        <v>1269</v>
      </c>
      <c r="N58" s="24" t="s">
        <v>1476</v>
      </c>
      <c r="O58" s="148"/>
    </row>
    <row r="59" spans="1:15" s="53" customFormat="1" ht="24.75" customHeight="1">
      <c r="A59" s="78">
        <v>54</v>
      </c>
      <c r="B59" s="79" t="s">
        <v>1347</v>
      </c>
      <c r="C59" s="78" t="s">
        <v>1347</v>
      </c>
      <c r="D59" s="78" t="s">
        <v>104</v>
      </c>
      <c r="E59" s="94" t="s">
        <v>1586</v>
      </c>
      <c r="F59" s="94" t="s">
        <v>730</v>
      </c>
      <c r="G59" s="80" t="s">
        <v>731</v>
      </c>
      <c r="H59" s="80" t="s">
        <v>608</v>
      </c>
      <c r="I59" s="81">
        <v>60</v>
      </c>
      <c r="J59" s="99">
        <v>60</v>
      </c>
      <c r="K59" s="81" t="s">
        <v>70</v>
      </c>
      <c r="L59" s="80" t="s">
        <v>732</v>
      </c>
      <c r="M59" s="78" t="s">
        <v>1269</v>
      </c>
      <c r="N59" s="124" t="s">
        <v>1478</v>
      </c>
      <c r="O59" s="147" t="s">
        <v>543</v>
      </c>
    </row>
    <row r="60" spans="1:15" s="53" customFormat="1" ht="24.75" customHeight="1">
      <c r="A60" s="78">
        <v>55</v>
      </c>
      <c r="B60" s="79" t="s">
        <v>1347</v>
      </c>
      <c r="C60" s="78" t="s">
        <v>1347</v>
      </c>
      <c r="D60" s="78" t="s">
        <v>1543</v>
      </c>
      <c r="E60" s="94" t="s">
        <v>1587</v>
      </c>
      <c r="F60" s="94"/>
      <c r="G60" s="80"/>
      <c r="H60" s="80" t="s">
        <v>711</v>
      </c>
      <c r="I60" s="81">
        <v>200</v>
      </c>
      <c r="J60" s="99">
        <v>200</v>
      </c>
      <c r="K60" s="81" t="s">
        <v>70</v>
      </c>
      <c r="L60" s="80" t="s">
        <v>1346</v>
      </c>
      <c r="M60" s="80" t="s">
        <v>675</v>
      </c>
      <c r="N60" s="124" t="s">
        <v>1479</v>
      </c>
      <c r="O60" s="147" t="s">
        <v>1232</v>
      </c>
    </row>
    <row r="61" spans="1:15" s="53" customFormat="1" ht="24.75" customHeight="1">
      <c r="A61" s="78">
        <v>56</v>
      </c>
      <c r="B61" s="79" t="s">
        <v>1347</v>
      </c>
      <c r="C61" s="78" t="s">
        <v>1347</v>
      </c>
      <c r="D61" s="78" t="s">
        <v>1543</v>
      </c>
      <c r="E61" s="94" t="s">
        <v>1588</v>
      </c>
      <c r="F61" s="98"/>
      <c r="G61" s="98"/>
      <c r="H61" s="80" t="s">
        <v>694</v>
      </c>
      <c r="I61" s="81">
        <v>50</v>
      </c>
      <c r="J61" s="81">
        <v>50</v>
      </c>
      <c r="K61" s="81" t="s">
        <v>70</v>
      </c>
      <c r="L61" s="80" t="s">
        <v>714</v>
      </c>
      <c r="M61" s="78" t="s">
        <v>71</v>
      </c>
      <c r="N61" s="94" t="s">
        <v>72</v>
      </c>
      <c r="O61" s="94" t="s">
        <v>1395</v>
      </c>
    </row>
    <row r="62" spans="1:15" s="53" customFormat="1" ht="24.75" customHeight="1">
      <c r="A62" s="78">
        <v>57</v>
      </c>
      <c r="B62" s="79" t="s">
        <v>1347</v>
      </c>
      <c r="C62" s="78" t="s">
        <v>1347</v>
      </c>
      <c r="D62" s="78" t="s">
        <v>1543</v>
      </c>
      <c r="E62" s="170" t="s">
        <v>1589</v>
      </c>
      <c r="F62" s="163"/>
      <c r="G62" s="163"/>
      <c r="H62" s="80" t="s">
        <v>694</v>
      </c>
      <c r="I62" s="81">
        <v>108</v>
      </c>
      <c r="J62" s="81">
        <v>108</v>
      </c>
      <c r="K62" s="81" t="s">
        <v>70</v>
      </c>
      <c r="L62" s="80" t="s">
        <v>1346</v>
      </c>
      <c r="M62" s="78" t="s">
        <v>733</v>
      </c>
      <c r="N62" s="94" t="s">
        <v>1480</v>
      </c>
      <c r="O62" s="146" t="s">
        <v>1396</v>
      </c>
    </row>
    <row r="63" spans="1:15" s="53" customFormat="1" ht="24.75" customHeight="1">
      <c r="A63" s="78">
        <v>58</v>
      </c>
      <c r="B63" s="79" t="s">
        <v>1347</v>
      </c>
      <c r="C63" s="78" t="s">
        <v>1347</v>
      </c>
      <c r="D63" s="78" t="s">
        <v>1543</v>
      </c>
      <c r="E63" s="124" t="s">
        <v>1590</v>
      </c>
      <c r="F63" s="104"/>
      <c r="G63" s="104"/>
      <c r="H63" s="80" t="s">
        <v>694</v>
      </c>
      <c r="I63" s="81">
        <v>100</v>
      </c>
      <c r="J63" s="81">
        <v>100</v>
      </c>
      <c r="K63" s="81" t="s">
        <v>70</v>
      </c>
      <c r="L63" s="80" t="s">
        <v>1346</v>
      </c>
      <c r="M63" s="78" t="s">
        <v>733</v>
      </c>
      <c r="N63" s="94" t="s">
        <v>1480</v>
      </c>
      <c r="O63" s="146" t="s">
        <v>1397</v>
      </c>
    </row>
    <row r="64" spans="1:15" s="53" customFormat="1" ht="24.75" customHeight="1">
      <c r="A64" s="78">
        <v>59</v>
      </c>
      <c r="B64" s="79" t="s">
        <v>1347</v>
      </c>
      <c r="C64" s="78" t="s">
        <v>1591</v>
      </c>
      <c r="D64" s="78" t="s">
        <v>1543</v>
      </c>
      <c r="E64" s="94" t="s">
        <v>1592</v>
      </c>
      <c r="F64" s="98"/>
      <c r="G64" s="98"/>
      <c r="H64" s="80" t="s">
        <v>694</v>
      </c>
      <c r="I64" s="81">
        <v>40</v>
      </c>
      <c r="J64" s="99">
        <v>40</v>
      </c>
      <c r="K64" s="81" t="s">
        <v>70</v>
      </c>
      <c r="L64" s="80" t="s">
        <v>1346</v>
      </c>
      <c r="M64" s="78" t="s">
        <v>733</v>
      </c>
      <c r="N64" s="94" t="s">
        <v>1480</v>
      </c>
      <c r="O64" s="147" t="s">
        <v>1398</v>
      </c>
    </row>
    <row r="65" spans="1:15" s="53" customFormat="1" ht="24.75" customHeight="1">
      <c r="A65" s="78">
        <v>60</v>
      </c>
      <c r="B65" s="79" t="s">
        <v>1347</v>
      </c>
      <c r="C65" s="78" t="s">
        <v>1347</v>
      </c>
      <c r="D65" s="78" t="s">
        <v>1543</v>
      </c>
      <c r="E65" s="124" t="s">
        <v>1593</v>
      </c>
      <c r="F65" s="104"/>
      <c r="G65" s="104"/>
      <c r="H65" s="80" t="s">
        <v>694</v>
      </c>
      <c r="I65" s="81">
        <v>120</v>
      </c>
      <c r="J65" s="81">
        <v>120</v>
      </c>
      <c r="K65" s="81" t="s">
        <v>734</v>
      </c>
      <c r="L65" s="80" t="s">
        <v>73</v>
      </c>
      <c r="M65" s="78" t="s">
        <v>733</v>
      </c>
      <c r="N65" s="94" t="s">
        <v>1480</v>
      </c>
      <c r="O65" s="146" t="s">
        <v>544</v>
      </c>
    </row>
    <row r="66" spans="1:15" s="53" customFormat="1" ht="24.75" customHeight="1">
      <c r="A66" s="78">
        <v>61</v>
      </c>
      <c r="B66" s="79" t="s">
        <v>1347</v>
      </c>
      <c r="C66" s="78" t="s">
        <v>1347</v>
      </c>
      <c r="D66" s="78" t="s">
        <v>105</v>
      </c>
      <c r="E66" s="94" t="s">
        <v>1594</v>
      </c>
      <c r="F66" s="98" t="s">
        <v>735</v>
      </c>
      <c r="G66" s="98" t="s">
        <v>736</v>
      </c>
      <c r="H66" s="80" t="s">
        <v>678</v>
      </c>
      <c r="I66" s="81">
        <v>1000</v>
      </c>
      <c r="J66" s="81">
        <v>600</v>
      </c>
      <c r="K66" s="81" t="s">
        <v>737</v>
      </c>
      <c r="L66" s="80" t="s">
        <v>1268</v>
      </c>
      <c r="M66" s="78" t="s">
        <v>733</v>
      </c>
      <c r="N66" s="94" t="s">
        <v>1480</v>
      </c>
      <c r="O66" s="146" t="s">
        <v>545</v>
      </c>
    </row>
    <row r="67" spans="1:15" s="53" customFormat="1" ht="24.75" customHeight="1">
      <c r="A67" s="78">
        <v>62</v>
      </c>
      <c r="B67" s="79" t="s">
        <v>1347</v>
      </c>
      <c r="C67" s="78" t="s">
        <v>1347</v>
      </c>
      <c r="D67" s="78" t="s">
        <v>105</v>
      </c>
      <c r="E67" s="94" t="s">
        <v>1595</v>
      </c>
      <c r="F67" s="98" t="s">
        <v>738</v>
      </c>
      <c r="G67" s="98" t="s">
        <v>739</v>
      </c>
      <c r="H67" s="80" t="s">
        <v>678</v>
      </c>
      <c r="I67" s="81">
        <v>600</v>
      </c>
      <c r="J67" s="81">
        <v>600</v>
      </c>
      <c r="K67" s="78" t="s">
        <v>70</v>
      </c>
      <c r="L67" s="78" t="s">
        <v>1268</v>
      </c>
      <c r="M67" s="78" t="s">
        <v>733</v>
      </c>
      <c r="N67" s="94" t="s">
        <v>1480</v>
      </c>
      <c r="O67" s="146" t="s">
        <v>546</v>
      </c>
    </row>
    <row r="68" spans="1:15" s="53" customFormat="1" ht="24.75" customHeight="1">
      <c r="A68" s="78">
        <v>63</v>
      </c>
      <c r="B68" s="79" t="s">
        <v>1347</v>
      </c>
      <c r="C68" s="78" t="s">
        <v>1347</v>
      </c>
      <c r="D68" s="78" t="s">
        <v>105</v>
      </c>
      <c r="E68" s="94" t="s">
        <v>1596</v>
      </c>
      <c r="F68" s="98" t="s">
        <v>740</v>
      </c>
      <c r="G68" s="98" t="s">
        <v>741</v>
      </c>
      <c r="H68" s="80" t="s">
        <v>678</v>
      </c>
      <c r="I68" s="81">
        <v>1000</v>
      </c>
      <c r="J68" s="81">
        <v>200</v>
      </c>
      <c r="K68" s="81" t="s">
        <v>737</v>
      </c>
      <c r="L68" s="80" t="s">
        <v>73</v>
      </c>
      <c r="M68" s="78" t="s">
        <v>733</v>
      </c>
      <c r="N68" s="94" t="s">
        <v>1480</v>
      </c>
      <c r="O68" s="146" t="s">
        <v>547</v>
      </c>
    </row>
    <row r="69" spans="1:15" s="53" customFormat="1" ht="24.75" customHeight="1">
      <c r="A69" s="78">
        <v>64</v>
      </c>
      <c r="B69" s="79" t="s">
        <v>1347</v>
      </c>
      <c r="C69" s="78" t="s">
        <v>1347</v>
      </c>
      <c r="D69" s="78" t="s">
        <v>105</v>
      </c>
      <c r="E69" s="94" t="s">
        <v>1597</v>
      </c>
      <c r="F69" s="98" t="s">
        <v>742</v>
      </c>
      <c r="G69" s="98" t="s">
        <v>743</v>
      </c>
      <c r="H69" s="80" t="s">
        <v>678</v>
      </c>
      <c r="I69" s="81">
        <v>616</v>
      </c>
      <c r="J69" s="81">
        <v>150</v>
      </c>
      <c r="K69" s="78" t="s">
        <v>695</v>
      </c>
      <c r="L69" s="78" t="s">
        <v>714</v>
      </c>
      <c r="M69" s="78" t="s">
        <v>733</v>
      </c>
      <c r="N69" s="94" t="s">
        <v>1480</v>
      </c>
      <c r="O69" s="147" t="s">
        <v>1399</v>
      </c>
    </row>
    <row r="70" spans="1:15" s="53" customFormat="1" ht="24.75" customHeight="1">
      <c r="A70" s="78">
        <v>65</v>
      </c>
      <c r="B70" s="79" t="s">
        <v>1347</v>
      </c>
      <c r="C70" s="78" t="s">
        <v>1347</v>
      </c>
      <c r="D70" s="78" t="s">
        <v>105</v>
      </c>
      <c r="E70" s="94" t="s">
        <v>1598</v>
      </c>
      <c r="F70" s="98" t="s">
        <v>744</v>
      </c>
      <c r="G70" s="98" t="s">
        <v>745</v>
      </c>
      <c r="H70" s="80" t="s">
        <v>678</v>
      </c>
      <c r="I70" s="81">
        <v>400</v>
      </c>
      <c r="J70" s="81">
        <v>400</v>
      </c>
      <c r="K70" s="78" t="s">
        <v>70</v>
      </c>
      <c r="L70" s="78" t="s">
        <v>1268</v>
      </c>
      <c r="M70" s="78" t="s">
        <v>733</v>
      </c>
      <c r="N70" s="94" t="s">
        <v>1480</v>
      </c>
      <c r="O70" s="146" t="s">
        <v>548</v>
      </c>
    </row>
    <row r="71" spans="1:15" s="53" customFormat="1" ht="24.75" customHeight="1">
      <c r="A71" s="78">
        <v>66</v>
      </c>
      <c r="B71" s="79" t="s">
        <v>1347</v>
      </c>
      <c r="C71" s="78" t="s">
        <v>1347</v>
      </c>
      <c r="D71" s="78" t="s">
        <v>105</v>
      </c>
      <c r="E71" s="94" t="s">
        <v>1599</v>
      </c>
      <c r="F71" s="98" t="s">
        <v>746</v>
      </c>
      <c r="G71" s="98" t="s">
        <v>747</v>
      </c>
      <c r="H71" s="80" t="s">
        <v>69</v>
      </c>
      <c r="I71" s="81">
        <v>198</v>
      </c>
      <c r="J71" s="81">
        <v>198</v>
      </c>
      <c r="K71" s="78" t="s">
        <v>70</v>
      </c>
      <c r="L71" s="78" t="s">
        <v>714</v>
      </c>
      <c r="M71" s="78" t="s">
        <v>733</v>
      </c>
      <c r="N71" s="94" t="s">
        <v>1480</v>
      </c>
      <c r="O71" s="146" t="s">
        <v>109</v>
      </c>
    </row>
    <row r="72" spans="1:15" s="53" customFormat="1" ht="24.75" customHeight="1">
      <c r="A72" s="78">
        <v>67</v>
      </c>
      <c r="B72" s="79" t="s">
        <v>1347</v>
      </c>
      <c r="C72" s="80" t="s">
        <v>1347</v>
      </c>
      <c r="D72" s="80" t="s">
        <v>1556</v>
      </c>
      <c r="E72" s="94" t="s">
        <v>1600</v>
      </c>
      <c r="F72" s="94" t="s">
        <v>748</v>
      </c>
      <c r="G72" s="80" t="s">
        <v>749</v>
      </c>
      <c r="H72" s="80" t="s">
        <v>106</v>
      </c>
      <c r="I72" s="99">
        <v>1100</v>
      </c>
      <c r="J72" s="99">
        <v>1100</v>
      </c>
      <c r="K72" s="80" t="s">
        <v>737</v>
      </c>
      <c r="L72" s="100" t="s">
        <v>727</v>
      </c>
      <c r="M72" s="80" t="s">
        <v>675</v>
      </c>
      <c r="N72" s="94" t="s">
        <v>1481</v>
      </c>
      <c r="O72" s="164" t="s">
        <v>1400</v>
      </c>
    </row>
    <row r="73" spans="1:15" s="53" customFormat="1" ht="24.75" customHeight="1">
      <c r="A73" s="78">
        <v>68</v>
      </c>
      <c r="B73" s="79" t="s">
        <v>1347</v>
      </c>
      <c r="C73" s="78" t="s">
        <v>1347</v>
      </c>
      <c r="D73" s="80" t="s">
        <v>1556</v>
      </c>
      <c r="E73" s="94" t="s">
        <v>1362</v>
      </c>
      <c r="F73" s="94" t="s">
        <v>750</v>
      </c>
      <c r="G73" s="80" t="s">
        <v>751</v>
      </c>
      <c r="H73" s="80" t="s">
        <v>711</v>
      </c>
      <c r="I73" s="99">
        <v>308</v>
      </c>
      <c r="J73" s="99">
        <v>200</v>
      </c>
      <c r="K73" s="80" t="s">
        <v>695</v>
      </c>
      <c r="L73" s="80" t="s">
        <v>696</v>
      </c>
      <c r="M73" s="80" t="s">
        <v>675</v>
      </c>
      <c r="N73" s="94" t="s">
        <v>1482</v>
      </c>
      <c r="O73" s="146" t="s">
        <v>110</v>
      </c>
    </row>
    <row r="74" spans="1:15" s="53" customFormat="1" ht="24.75" customHeight="1">
      <c r="A74" s="78">
        <v>69</v>
      </c>
      <c r="B74" s="79" t="s">
        <v>1347</v>
      </c>
      <c r="C74" s="80" t="s">
        <v>75</v>
      </c>
      <c r="D74" s="80" t="s">
        <v>1556</v>
      </c>
      <c r="E74" s="94" t="s">
        <v>1601</v>
      </c>
      <c r="F74" s="94"/>
      <c r="G74" s="80"/>
      <c r="H74" s="80" t="s">
        <v>106</v>
      </c>
      <c r="I74" s="99">
        <v>2200</v>
      </c>
      <c r="J74" s="99">
        <v>1000</v>
      </c>
      <c r="K74" s="81" t="s">
        <v>695</v>
      </c>
      <c r="L74" s="100" t="s">
        <v>700</v>
      </c>
      <c r="M74" s="80" t="s">
        <v>675</v>
      </c>
      <c r="N74" s="164" t="s">
        <v>1482</v>
      </c>
      <c r="O74" s="194" t="s">
        <v>1401</v>
      </c>
    </row>
    <row r="75" spans="1:15" s="53" customFormat="1" ht="24.75" customHeight="1">
      <c r="A75" s="78">
        <v>70</v>
      </c>
      <c r="B75" s="79" t="s">
        <v>1347</v>
      </c>
      <c r="C75" s="80" t="s">
        <v>75</v>
      </c>
      <c r="D75" s="80" t="s">
        <v>1556</v>
      </c>
      <c r="E75" s="94" t="s">
        <v>1602</v>
      </c>
      <c r="F75" s="94"/>
      <c r="G75" s="80"/>
      <c r="H75" s="80" t="s">
        <v>106</v>
      </c>
      <c r="I75" s="99">
        <v>800</v>
      </c>
      <c r="J75" s="99">
        <v>1000</v>
      </c>
      <c r="K75" s="81" t="s">
        <v>695</v>
      </c>
      <c r="L75" s="100" t="s">
        <v>700</v>
      </c>
      <c r="M75" s="80" t="s">
        <v>675</v>
      </c>
      <c r="N75" s="164" t="s">
        <v>1482</v>
      </c>
      <c r="O75" s="194" t="s">
        <v>1401</v>
      </c>
    </row>
    <row r="76" spans="1:15" s="53" customFormat="1" ht="24.75" customHeight="1">
      <c r="A76" s="78">
        <v>71</v>
      </c>
      <c r="B76" s="79" t="s">
        <v>1347</v>
      </c>
      <c r="C76" s="78" t="s">
        <v>1347</v>
      </c>
      <c r="D76" s="80" t="s">
        <v>1556</v>
      </c>
      <c r="E76" s="94" t="s">
        <v>1603</v>
      </c>
      <c r="F76" s="94" t="s">
        <v>750</v>
      </c>
      <c r="G76" s="80" t="s">
        <v>751</v>
      </c>
      <c r="H76" s="80" t="s">
        <v>69</v>
      </c>
      <c r="I76" s="99">
        <v>600</v>
      </c>
      <c r="J76" s="99">
        <v>260</v>
      </c>
      <c r="K76" s="80" t="s">
        <v>695</v>
      </c>
      <c r="L76" s="80" t="s">
        <v>696</v>
      </c>
      <c r="M76" s="80" t="s">
        <v>1281</v>
      </c>
      <c r="N76" s="94" t="s">
        <v>1469</v>
      </c>
      <c r="O76" s="146" t="s">
        <v>1402</v>
      </c>
    </row>
    <row r="77" spans="1:15" s="47" customFormat="1" ht="24.75" customHeight="1">
      <c r="A77" s="78">
        <v>72</v>
      </c>
      <c r="B77" s="79" t="s">
        <v>1347</v>
      </c>
      <c r="C77" s="78" t="s">
        <v>75</v>
      </c>
      <c r="D77" s="80" t="s">
        <v>1556</v>
      </c>
      <c r="E77" s="94" t="s">
        <v>1604</v>
      </c>
      <c r="F77" s="94"/>
      <c r="G77" s="80"/>
      <c r="H77" s="80" t="s">
        <v>694</v>
      </c>
      <c r="I77" s="99">
        <v>150</v>
      </c>
      <c r="J77" s="99">
        <v>150</v>
      </c>
      <c r="K77" s="81" t="s">
        <v>695</v>
      </c>
      <c r="L77" s="80" t="s">
        <v>727</v>
      </c>
      <c r="M77" s="80" t="s">
        <v>1269</v>
      </c>
      <c r="N77" s="94" t="s">
        <v>1477</v>
      </c>
      <c r="O77" s="258" t="s">
        <v>1258</v>
      </c>
    </row>
    <row r="78" spans="1:15" s="47" customFormat="1" ht="24.75" customHeight="1">
      <c r="A78" s="12">
        <v>73</v>
      </c>
      <c r="B78" s="35" t="s">
        <v>75</v>
      </c>
      <c r="C78" s="12" t="s">
        <v>64</v>
      </c>
      <c r="D78" s="12" t="s">
        <v>104</v>
      </c>
      <c r="E78" s="7" t="s">
        <v>1605</v>
      </c>
      <c r="F78" s="7"/>
      <c r="G78" s="8"/>
      <c r="H78" s="8" t="s">
        <v>69</v>
      </c>
      <c r="I78" s="9">
        <v>250</v>
      </c>
      <c r="J78" s="10">
        <v>250</v>
      </c>
      <c r="K78" s="10" t="s">
        <v>70</v>
      </c>
      <c r="L78" s="8" t="s">
        <v>682</v>
      </c>
      <c r="M78" s="12" t="s">
        <v>1269</v>
      </c>
      <c r="N78" s="7" t="s">
        <v>1466</v>
      </c>
      <c r="O78" s="155"/>
    </row>
    <row r="79" spans="1:15" s="53" customFormat="1" ht="24.75" customHeight="1">
      <c r="A79" s="78">
        <v>74</v>
      </c>
      <c r="B79" s="79" t="s">
        <v>75</v>
      </c>
      <c r="C79" s="79" t="s">
        <v>75</v>
      </c>
      <c r="D79" s="78" t="s">
        <v>105</v>
      </c>
      <c r="E79" s="94" t="s">
        <v>1606</v>
      </c>
      <c r="F79" s="94" t="s">
        <v>752</v>
      </c>
      <c r="G79" s="80" t="s">
        <v>703</v>
      </c>
      <c r="H79" s="80" t="s">
        <v>678</v>
      </c>
      <c r="I79" s="95">
        <v>2668</v>
      </c>
      <c r="J79" s="95">
        <v>300</v>
      </c>
      <c r="K79" s="81" t="s">
        <v>717</v>
      </c>
      <c r="L79" s="80" t="s">
        <v>73</v>
      </c>
      <c r="M79" s="78" t="s">
        <v>65</v>
      </c>
      <c r="N79" s="94" t="s">
        <v>1464</v>
      </c>
      <c r="O79" s="258" t="s">
        <v>1403</v>
      </c>
    </row>
    <row r="80" spans="1:15" s="55" customFormat="1" ht="24.75" customHeight="1">
      <c r="A80" s="78">
        <v>75</v>
      </c>
      <c r="B80" s="79" t="s">
        <v>75</v>
      </c>
      <c r="C80" s="79" t="s">
        <v>75</v>
      </c>
      <c r="D80" s="78" t="s">
        <v>105</v>
      </c>
      <c r="E80" s="94" t="s">
        <v>1607</v>
      </c>
      <c r="F80" s="94" t="s">
        <v>753</v>
      </c>
      <c r="G80" s="80" t="s">
        <v>754</v>
      </c>
      <c r="H80" s="80" t="s">
        <v>678</v>
      </c>
      <c r="I80" s="95">
        <v>1615</v>
      </c>
      <c r="J80" s="95">
        <v>300</v>
      </c>
      <c r="K80" s="81" t="s">
        <v>717</v>
      </c>
      <c r="L80" s="80" t="s">
        <v>73</v>
      </c>
      <c r="M80" s="78" t="s">
        <v>65</v>
      </c>
      <c r="N80" s="94" t="s">
        <v>1464</v>
      </c>
      <c r="O80" s="258" t="s">
        <v>1404</v>
      </c>
    </row>
    <row r="81" spans="1:15" s="53" customFormat="1" ht="24.75" customHeight="1">
      <c r="A81" s="78">
        <v>76</v>
      </c>
      <c r="B81" s="79" t="s">
        <v>75</v>
      </c>
      <c r="C81" s="79" t="s">
        <v>75</v>
      </c>
      <c r="D81" s="78" t="s">
        <v>606</v>
      </c>
      <c r="E81" s="186" t="s">
        <v>1608</v>
      </c>
      <c r="F81" s="94"/>
      <c r="G81" s="94"/>
      <c r="H81" s="80" t="s">
        <v>608</v>
      </c>
      <c r="I81" s="95">
        <v>412</v>
      </c>
      <c r="J81" s="95">
        <v>412</v>
      </c>
      <c r="K81" s="81" t="s">
        <v>1267</v>
      </c>
      <c r="L81" s="80" t="s">
        <v>1268</v>
      </c>
      <c r="M81" s="78" t="s">
        <v>1269</v>
      </c>
      <c r="N81" s="94" t="s">
        <v>1190</v>
      </c>
      <c r="O81" s="146" t="s">
        <v>1213</v>
      </c>
    </row>
    <row r="82" spans="1:15" s="53" customFormat="1" ht="24.75" customHeight="1">
      <c r="A82" s="78">
        <v>77</v>
      </c>
      <c r="B82" s="79" t="s">
        <v>75</v>
      </c>
      <c r="C82" s="79" t="s">
        <v>75</v>
      </c>
      <c r="D82" s="78" t="s">
        <v>606</v>
      </c>
      <c r="E82" s="124" t="s">
        <v>1609</v>
      </c>
      <c r="F82" s="94"/>
      <c r="G82" s="94"/>
      <c r="H82" s="80" t="s">
        <v>608</v>
      </c>
      <c r="I82" s="95">
        <v>472</v>
      </c>
      <c r="J82" s="95">
        <v>472</v>
      </c>
      <c r="K82" s="81" t="s">
        <v>1267</v>
      </c>
      <c r="L82" s="80" t="s">
        <v>1268</v>
      </c>
      <c r="M82" s="78" t="s">
        <v>1269</v>
      </c>
      <c r="N82" s="94" t="s">
        <v>1190</v>
      </c>
      <c r="O82" s="146" t="s">
        <v>504</v>
      </c>
    </row>
    <row r="83" spans="1:15" s="53" customFormat="1" ht="24.75" customHeight="1">
      <c r="A83" s="78">
        <v>78</v>
      </c>
      <c r="B83" s="79" t="s">
        <v>75</v>
      </c>
      <c r="C83" s="79" t="s">
        <v>75</v>
      </c>
      <c r="D83" s="78" t="s">
        <v>606</v>
      </c>
      <c r="E83" s="124" t="s">
        <v>1610</v>
      </c>
      <c r="F83" s="94"/>
      <c r="G83" s="94"/>
      <c r="H83" s="80" t="s">
        <v>608</v>
      </c>
      <c r="I83" s="95">
        <v>298</v>
      </c>
      <c r="J83" s="95">
        <v>298</v>
      </c>
      <c r="K83" s="81" t="s">
        <v>1267</v>
      </c>
      <c r="L83" s="80" t="s">
        <v>1268</v>
      </c>
      <c r="M83" s="78" t="s">
        <v>1269</v>
      </c>
      <c r="N83" s="94" t="s">
        <v>1190</v>
      </c>
      <c r="O83" s="146" t="s">
        <v>522</v>
      </c>
    </row>
    <row r="84" spans="1:15" s="53" customFormat="1" ht="24.75" customHeight="1">
      <c r="A84" s="78">
        <v>79</v>
      </c>
      <c r="B84" s="79" t="s">
        <v>75</v>
      </c>
      <c r="C84" s="79" t="s">
        <v>75</v>
      </c>
      <c r="D84" s="78" t="s">
        <v>606</v>
      </c>
      <c r="E84" s="124" t="s">
        <v>1611</v>
      </c>
      <c r="F84" s="94"/>
      <c r="G84" s="94"/>
      <c r="H84" s="80" t="s">
        <v>608</v>
      </c>
      <c r="I84" s="95">
        <v>429</v>
      </c>
      <c r="J84" s="95">
        <v>429</v>
      </c>
      <c r="K84" s="81" t="s">
        <v>1267</v>
      </c>
      <c r="L84" s="80" t="s">
        <v>1268</v>
      </c>
      <c r="M84" s="78" t="s">
        <v>1269</v>
      </c>
      <c r="N84" s="94" t="s">
        <v>1190</v>
      </c>
      <c r="O84" s="146" t="s">
        <v>522</v>
      </c>
    </row>
    <row r="85" spans="1:15" s="53" customFormat="1" ht="24.75" customHeight="1">
      <c r="A85" s="12">
        <v>80</v>
      </c>
      <c r="B85" s="35" t="s">
        <v>75</v>
      </c>
      <c r="C85" s="12" t="s">
        <v>1271</v>
      </c>
      <c r="D85" s="12" t="s">
        <v>104</v>
      </c>
      <c r="E85" s="7" t="s">
        <v>1612</v>
      </c>
      <c r="F85" s="7" t="s">
        <v>755</v>
      </c>
      <c r="G85" s="8" t="s">
        <v>756</v>
      </c>
      <c r="H85" s="8" t="s">
        <v>680</v>
      </c>
      <c r="I85" s="83">
        <v>800</v>
      </c>
      <c r="J85" s="83">
        <v>800</v>
      </c>
      <c r="K85" s="10" t="s">
        <v>70</v>
      </c>
      <c r="L85" s="8" t="s">
        <v>682</v>
      </c>
      <c r="M85" s="12" t="s">
        <v>1269</v>
      </c>
      <c r="N85" s="24" t="s">
        <v>1483</v>
      </c>
      <c r="O85" s="155"/>
    </row>
    <row r="86" spans="1:15" s="47" customFormat="1" ht="24.75" customHeight="1">
      <c r="A86" s="78">
        <v>81</v>
      </c>
      <c r="B86" s="79" t="s">
        <v>75</v>
      </c>
      <c r="C86" s="78" t="s">
        <v>1347</v>
      </c>
      <c r="D86" s="78" t="s">
        <v>104</v>
      </c>
      <c r="E86" s="94" t="s">
        <v>1613</v>
      </c>
      <c r="F86" s="94"/>
      <c r="G86" s="80"/>
      <c r="H86" s="78" t="s">
        <v>69</v>
      </c>
      <c r="I86" s="103">
        <v>250</v>
      </c>
      <c r="J86" s="103">
        <v>250</v>
      </c>
      <c r="K86" s="81" t="s">
        <v>695</v>
      </c>
      <c r="L86" s="78" t="s">
        <v>682</v>
      </c>
      <c r="M86" s="78" t="s">
        <v>1269</v>
      </c>
      <c r="N86" s="94" t="s">
        <v>1466</v>
      </c>
      <c r="O86" s="156" t="s">
        <v>1405</v>
      </c>
    </row>
    <row r="87" spans="1:15" s="47" customFormat="1" ht="24.75" customHeight="1">
      <c r="A87" s="78">
        <v>82</v>
      </c>
      <c r="B87" s="79" t="s">
        <v>75</v>
      </c>
      <c r="C87" s="78" t="s">
        <v>75</v>
      </c>
      <c r="D87" s="78" t="s">
        <v>1562</v>
      </c>
      <c r="E87" s="94" t="s">
        <v>1614</v>
      </c>
      <c r="F87" s="94" t="s">
        <v>757</v>
      </c>
      <c r="G87" s="78" t="s">
        <v>758</v>
      </c>
      <c r="H87" s="78" t="s">
        <v>708</v>
      </c>
      <c r="I87" s="81">
        <v>294</v>
      </c>
      <c r="J87" s="99">
        <v>100</v>
      </c>
      <c r="K87" s="81" t="s">
        <v>1267</v>
      </c>
      <c r="L87" s="80" t="s">
        <v>1268</v>
      </c>
      <c r="M87" s="78" t="s">
        <v>1269</v>
      </c>
      <c r="N87" s="94" t="s">
        <v>1484</v>
      </c>
      <c r="O87" s="94" t="s">
        <v>1356</v>
      </c>
    </row>
    <row r="88" spans="1:15" s="47" customFormat="1" ht="24.75" customHeight="1">
      <c r="A88" s="78">
        <v>83</v>
      </c>
      <c r="B88" s="79" t="s">
        <v>75</v>
      </c>
      <c r="C88" s="78" t="s">
        <v>1615</v>
      </c>
      <c r="D88" s="78" t="s">
        <v>1562</v>
      </c>
      <c r="E88" s="94" t="s">
        <v>1616</v>
      </c>
      <c r="F88" s="94" t="s">
        <v>759</v>
      </c>
      <c r="G88" s="80" t="s">
        <v>760</v>
      </c>
      <c r="H88" s="80" t="s">
        <v>708</v>
      </c>
      <c r="I88" s="95">
        <v>742</v>
      </c>
      <c r="J88" s="95">
        <v>150</v>
      </c>
      <c r="K88" s="81" t="s">
        <v>1267</v>
      </c>
      <c r="L88" s="80" t="s">
        <v>1268</v>
      </c>
      <c r="M88" s="78" t="s">
        <v>1269</v>
      </c>
      <c r="N88" s="94" t="s">
        <v>1485</v>
      </c>
      <c r="O88" s="146" t="s">
        <v>103</v>
      </c>
    </row>
    <row r="89" spans="1:15" s="47" customFormat="1" ht="24.75" customHeight="1">
      <c r="A89" s="78">
        <v>84</v>
      </c>
      <c r="B89" s="79" t="s">
        <v>75</v>
      </c>
      <c r="C89" s="78" t="s">
        <v>1615</v>
      </c>
      <c r="D89" s="78" t="s">
        <v>1562</v>
      </c>
      <c r="E89" s="94" t="s">
        <v>1617</v>
      </c>
      <c r="F89" s="94" t="s">
        <v>761</v>
      </c>
      <c r="G89" s="80" t="s">
        <v>762</v>
      </c>
      <c r="H89" s="80" t="s">
        <v>708</v>
      </c>
      <c r="I89" s="95">
        <v>784</v>
      </c>
      <c r="J89" s="95">
        <v>150</v>
      </c>
      <c r="K89" s="81" t="s">
        <v>1267</v>
      </c>
      <c r="L89" s="80" t="s">
        <v>1268</v>
      </c>
      <c r="M89" s="78" t="s">
        <v>1269</v>
      </c>
      <c r="N89" s="94" t="s">
        <v>1485</v>
      </c>
      <c r="O89" s="146" t="s">
        <v>103</v>
      </c>
    </row>
    <row r="90" spans="1:15" s="47" customFormat="1" ht="24.75" customHeight="1">
      <c r="A90" s="78">
        <v>85</v>
      </c>
      <c r="B90" s="79" t="s">
        <v>75</v>
      </c>
      <c r="C90" s="78" t="s">
        <v>1615</v>
      </c>
      <c r="D90" s="78" t="s">
        <v>1562</v>
      </c>
      <c r="E90" s="94" t="s">
        <v>1277</v>
      </c>
      <c r="F90" s="94" t="s">
        <v>763</v>
      </c>
      <c r="G90" s="80" t="s">
        <v>762</v>
      </c>
      <c r="H90" s="80" t="s">
        <v>708</v>
      </c>
      <c r="I90" s="95">
        <v>699</v>
      </c>
      <c r="J90" s="95">
        <v>150</v>
      </c>
      <c r="K90" s="81" t="s">
        <v>1267</v>
      </c>
      <c r="L90" s="80" t="s">
        <v>1268</v>
      </c>
      <c r="M90" s="78" t="s">
        <v>1269</v>
      </c>
      <c r="N90" s="94" t="s">
        <v>1485</v>
      </c>
      <c r="O90" s="146" t="s">
        <v>103</v>
      </c>
    </row>
    <row r="91" spans="1:15" s="53" customFormat="1" ht="24.75" customHeight="1">
      <c r="A91" s="78">
        <v>86</v>
      </c>
      <c r="B91" s="79" t="s">
        <v>75</v>
      </c>
      <c r="C91" s="78" t="s">
        <v>1615</v>
      </c>
      <c r="D91" s="78" t="s">
        <v>1562</v>
      </c>
      <c r="E91" s="94" t="s">
        <v>1618</v>
      </c>
      <c r="F91" s="94" t="s">
        <v>764</v>
      </c>
      <c r="G91" s="80" t="s">
        <v>762</v>
      </c>
      <c r="H91" s="80" t="s">
        <v>708</v>
      </c>
      <c r="I91" s="95">
        <v>3089</v>
      </c>
      <c r="J91" s="95">
        <v>200</v>
      </c>
      <c r="K91" s="81" t="s">
        <v>1267</v>
      </c>
      <c r="L91" s="80" t="s">
        <v>1268</v>
      </c>
      <c r="M91" s="78" t="s">
        <v>1269</v>
      </c>
      <c r="N91" s="94" t="s">
        <v>1485</v>
      </c>
      <c r="O91" s="146" t="s">
        <v>103</v>
      </c>
    </row>
    <row r="92" spans="1:15" s="53" customFormat="1" ht="24.75" customHeight="1">
      <c r="A92" s="78">
        <v>87</v>
      </c>
      <c r="B92" s="79" t="s">
        <v>75</v>
      </c>
      <c r="C92" s="78" t="s">
        <v>1615</v>
      </c>
      <c r="D92" s="78" t="s">
        <v>1562</v>
      </c>
      <c r="E92" s="94" t="s">
        <v>1278</v>
      </c>
      <c r="F92" s="94" t="s">
        <v>765</v>
      </c>
      <c r="G92" s="80" t="s">
        <v>762</v>
      </c>
      <c r="H92" s="80" t="s">
        <v>708</v>
      </c>
      <c r="I92" s="95">
        <v>1126</v>
      </c>
      <c r="J92" s="95">
        <v>200</v>
      </c>
      <c r="K92" s="81" t="s">
        <v>1267</v>
      </c>
      <c r="L92" s="80" t="s">
        <v>1268</v>
      </c>
      <c r="M92" s="78" t="s">
        <v>1269</v>
      </c>
      <c r="N92" s="94" t="s">
        <v>1485</v>
      </c>
      <c r="O92" s="146" t="s">
        <v>103</v>
      </c>
    </row>
    <row r="93" spans="1:15" s="53" customFormat="1" ht="24.75" customHeight="1">
      <c r="A93" s="78">
        <v>88</v>
      </c>
      <c r="B93" s="79" t="s">
        <v>75</v>
      </c>
      <c r="C93" s="78" t="s">
        <v>1615</v>
      </c>
      <c r="D93" s="78" t="s">
        <v>1562</v>
      </c>
      <c r="E93" s="94" t="s">
        <v>1279</v>
      </c>
      <c r="F93" s="94" t="s">
        <v>766</v>
      </c>
      <c r="G93" s="80" t="s">
        <v>762</v>
      </c>
      <c r="H93" s="80" t="s">
        <v>708</v>
      </c>
      <c r="I93" s="95">
        <v>1571</v>
      </c>
      <c r="J93" s="95">
        <v>200</v>
      </c>
      <c r="K93" s="81" t="s">
        <v>1267</v>
      </c>
      <c r="L93" s="80" t="s">
        <v>1268</v>
      </c>
      <c r="M93" s="78" t="s">
        <v>1269</v>
      </c>
      <c r="N93" s="94" t="s">
        <v>1485</v>
      </c>
      <c r="O93" s="146" t="s">
        <v>103</v>
      </c>
    </row>
    <row r="94" spans="1:15" s="53" customFormat="1" ht="22.5">
      <c r="A94" s="78">
        <v>89</v>
      </c>
      <c r="B94" s="79" t="s">
        <v>75</v>
      </c>
      <c r="C94" s="78" t="s">
        <v>1615</v>
      </c>
      <c r="D94" s="78" t="s">
        <v>1562</v>
      </c>
      <c r="E94" s="94" t="s">
        <v>1280</v>
      </c>
      <c r="F94" s="94" t="s">
        <v>767</v>
      </c>
      <c r="G94" s="80" t="s">
        <v>768</v>
      </c>
      <c r="H94" s="80" t="s">
        <v>708</v>
      </c>
      <c r="I94" s="95">
        <v>1060</v>
      </c>
      <c r="J94" s="95">
        <v>200</v>
      </c>
      <c r="K94" s="81" t="s">
        <v>1267</v>
      </c>
      <c r="L94" s="80" t="s">
        <v>1268</v>
      </c>
      <c r="M94" s="78" t="s">
        <v>1269</v>
      </c>
      <c r="N94" s="94" t="s">
        <v>1485</v>
      </c>
      <c r="O94" s="146" t="s">
        <v>103</v>
      </c>
    </row>
    <row r="95" spans="1:15" s="53" customFormat="1" ht="42" customHeight="1">
      <c r="A95" s="78">
        <v>90</v>
      </c>
      <c r="B95" s="79" t="s">
        <v>75</v>
      </c>
      <c r="C95" s="78" t="s">
        <v>1537</v>
      </c>
      <c r="D95" s="78" t="s">
        <v>104</v>
      </c>
      <c r="E95" s="94" t="s">
        <v>108</v>
      </c>
      <c r="F95" s="94" t="s">
        <v>769</v>
      </c>
      <c r="G95" s="80" t="s">
        <v>692</v>
      </c>
      <c r="H95" s="80" t="s">
        <v>608</v>
      </c>
      <c r="I95" s="95">
        <v>30</v>
      </c>
      <c r="J95" s="95">
        <v>30</v>
      </c>
      <c r="K95" s="81" t="s">
        <v>70</v>
      </c>
      <c r="L95" s="80" t="s">
        <v>1268</v>
      </c>
      <c r="M95" s="78" t="s">
        <v>1269</v>
      </c>
      <c r="N95" s="94" t="s">
        <v>1468</v>
      </c>
      <c r="O95" s="147" t="s">
        <v>1379</v>
      </c>
    </row>
    <row r="96" spans="1:15" s="47" customFormat="1" ht="24.75" customHeight="1">
      <c r="A96" s="78">
        <v>91</v>
      </c>
      <c r="B96" s="79" t="s">
        <v>75</v>
      </c>
      <c r="C96" s="78" t="s">
        <v>1537</v>
      </c>
      <c r="D96" s="78" t="s">
        <v>104</v>
      </c>
      <c r="E96" s="94" t="s">
        <v>1619</v>
      </c>
      <c r="F96" s="94" t="s">
        <v>770</v>
      </c>
      <c r="G96" s="80" t="s">
        <v>771</v>
      </c>
      <c r="H96" s="80" t="s">
        <v>608</v>
      </c>
      <c r="I96" s="95">
        <v>40</v>
      </c>
      <c r="J96" s="95">
        <v>40</v>
      </c>
      <c r="K96" s="81" t="s">
        <v>70</v>
      </c>
      <c r="L96" s="80" t="s">
        <v>1268</v>
      </c>
      <c r="M96" s="78" t="s">
        <v>1269</v>
      </c>
      <c r="N96" s="94" t="s">
        <v>1468</v>
      </c>
      <c r="O96" s="147" t="s">
        <v>1406</v>
      </c>
    </row>
    <row r="97" spans="1:15" s="47" customFormat="1" ht="24.75" customHeight="1">
      <c r="A97" s="78">
        <v>92</v>
      </c>
      <c r="B97" s="79" t="s">
        <v>75</v>
      </c>
      <c r="C97" s="78" t="s">
        <v>75</v>
      </c>
      <c r="D97" s="78" t="s">
        <v>1543</v>
      </c>
      <c r="E97" s="94" t="s">
        <v>1620</v>
      </c>
      <c r="F97" s="98"/>
      <c r="G97" s="98"/>
      <c r="H97" s="80" t="s">
        <v>711</v>
      </c>
      <c r="I97" s="81">
        <v>1500</v>
      </c>
      <c r="J97" s="81">
        <v>500</v>
      </c>
      <c r="K97" s="81" t="s">
        <v>1267</v>
      </c>
      <c r="L97" s="80" t="s">
        <v>1268</v>
      </c>
      <c r="M97" s="78" t="s">
        <v>71</v>
      </c>
      <c r="N97" s="94" t="s">
        <v>72</v>
      </c>
      <c r="O97" s="94" t="s">
        <v>549</v>
      </c>
    </row>
    <row r="98" spans="1:15" s="53" customFormat="1" ht="24.75" customHeight="1">
      <c r="A98" s="78">
        <v>93</v>
      </c>
      <c r="B98" s="79" t="s">
        <v>75</v>
      </c>
      <c r="C98" s="78" t="s">
        <v>75</v>
      </c>
      <c r="D98" s="78" t="s">
        <v>1543</v>
      </c>
      <c r="E98" s="94" t="s">
        <v>1621</v>
      </c>
      <c r="F98" s="98"/>
      <c r="G98" s="98"/>
      <c r="H98" s="80" t="s">
        <v>711</v>
      </c>
      <c r="I98" s="81">
        <v>1800</v>
      </c>
      <c r="J98" s="81">
        <v>600</v>
      </c>
      <c r="K98" s="81" t="s">
        <v>1267</v>
      </c>
      <c r="L98" s="80" t="s">
        <v>1268</v>
      </c>
      <c r="M98" s="78" t="s">
        <v>71</v>
      </c>
      <c r="N98" s="94" t="s">
        <v>72</v>
      </c>
      <c r="O98" s="94" t="s">
        <v>550</v>
      </c>
    </row>
    <row r="99" spans="1:15" s="53" customFormat="1" ht="24.75" customHeight="1">
      <c r="A99" s="78">
        <v>94</v>
      </c>
      <c r="B99" s="79" t="s">
        <v>75</v>
      </c>
      <c r="C99" s="78" t="s">
        <v>75</v>
      </c>
      <c r="D99" s="78" t="s">
        <v>1543</v>
      </c>
      <c r="E99" s="94" t="s">
        <v>1622</v>
      </c>
      <c r="F99" s="98"/>
      <c r="G99" s="98"/>
      <c r="H99" s="80" t="s">
        <v>711</v>
      </c>
      <c r="I99" s="81">
        <v>500</v>
      </c>
      <c r="J99" s="81">
        <v>100</v>
      </c>
      <c r="K99" s="81" t="s">
        <v>695</v>
      </c>
      <c r="L99" s="80" t="s">
        <v>1346</v>
      </c>
      <c r="M99" s="78" t="s">
        <v>71</v>
      </c>
      <c r="N99" s="94" t="s">
        <v>72</v>
      </c>
      <c r="O99" s="94" t="s">
        <v>1198</v>
      </c>
    </row>
    <row r="100" spans="1:15" s="53" customFormat="1" ht="24.75" customHeight="1">
      <c r="A100" s="78">
        <v>95</v>
      </c>
      <c r="B100" s="79" t="s">
        <v>75</v>
      </c>
      <c r="C100" s="78" t="s">
        <v>75</v>
      </c>
      <c r="D100" s="78" t="s">
        <v>1543</v>
      </c>
      <c r="E100" s="94" t="s">
        <v>1623</v>
      </c>
      <c r="F100" s="98"/>
      <c r="G100" s="98"/>
      <c r="H100" s="80" t="s">
        <v>711</v>
      </c>
      <c r="I100" s="99">
        <v>410</v>
      </c>
      <c r="J100" s="185">
        <v>200</v>
      </c>
      <c r="K100" s="81" t="s">
        <v>1267</v>
      </c>
      <c r="L100" s="80" t="s">
        <v>73</v>
      </c>
      <c r="M100" s="78" t="s">
        <v>71</v>
      </c>
      <c r="N100" s="94" t="s">
        <v>72</v>
      </c>
      <c r="O100" s="94" t="s">
        <v>551</v>
      </c>
    </row>
    <row r="101" spans="1:15" s="53" customFormat="1" ht="24.75" customHeight="1">
      <c r="A101" s="78">
        <v>96</v>
      </c>
      <c r="B101" s="79" t="s">
        <v>75</v>
      </c>
      <c r="C101" s="78" t="s">
        <v>75</v>
      </c>
      <c r="D101" s="78" t="s">
        <v>1543</v>
      </c>
      <c r="E101" s="94" t="s">
        <v>1295</v>
      </c>
      <c r="F101" s="98"/>
      <c r="G101" s="98"/>
      <c r="H101" s="80" t="s">
        <v>772</v>
      </c>
      <c r="I101" s="81">
        <v>120</v>
      </c>
      <c r="J101" s="81">
        <v>120</v>
      </c>
      <c r="K101" s="81" t="s">
        <v>70</v>
      </c>
      <c r="L101" s="80" t="s">
        <v>73</v>
      </c>
      <c r="M101" s="78" t="s">
        <v>773</v>
      </c>
      <c r="N101" s="94" t="s">
        <v>1480</v>
      </c>
      <c r="O101" s="94" t="s">
        <v>1407</v>
      </c>
    </row>
    <row r="102" spans="1:15" s="53" customFormat="1" ht="24.75" customHeight="1">
      <c r="A102" s="78">
        <v>97</v>
      </c>
      <c r="B102" s="79" t="s">
        <v>75</v>
      </c>
      <c r="C102" s="78" t="s">
        <v>75</v>
      </c>
      <c r="D102" s="78" t="s">
        <v>1543</v>
      </c>
      <c r="E102" s="94" t="s">
        <v>1624</v>
      </c>
      <c r="F102" s="98"/>
      <c r="G102" s="98"/>
      <c r="H102" s="80" t="s">
        <v>772</v>
      </c>
      <c r="I102" s="81">
        <v>150</v>
      </c>
      <c r="J102" s="81">
        <v>150</v>
      </c>
      <c r="K102" s="81" t="s">
        <v>70</v>
      </c>
      <c r="L102" s="80" t="s">
        <v>1346</v>
      </c>
      <c r="M102" s="78" t="s">
        <v>773</v>
      </c>
      <c r="N102" s="94" t="s">
        <v>1480</v>
      </c>
      <c r="O102" s="94" t="s">
        <v>553</v>
      </c>
    </row>
    <row r="103" spans="1:15" s="53" customFormat="1" ht="24.75" customHeight="1">
      <c r="A103" s="78">
        <v>98</v>
      </c>
      <c r="B103" s="79" t="s">
        <v>75</v>
      </c>
      <c r="C103" s="78" t="s">
        <v>75</v>
      </c>
      <c r="D103" s="78" t="s">
        <v>1543</v>
      </c>
      <c r="E103" s="94" t="s">
        <v>1625</v>
      </c>
      <c r="F103" s="98"/>
      <c r="G103" s="98"/>
      <c r="H103" s="80" t="s">
        <v>69</v>
      </c>
      <c r="I103" s="81">
        <v>180</v>
      </c>
      <c r="J103" s="81">
        <v>180</v>
      </c>
      <c r="K103" s="81" t="s">
        <v>70</v>
      </c>
      <c r="L103" s="80" t="s">
        <v>1346</v>
      </c>
      <c r="M103" s="78" t="s">
        <v>773</v>
      </c>
      <c r="N103" s="94" t="s">
        <v>1480</v>
      </c>
      <c r="O103" s="94" t="s">
        <v>1408</v>
      </c>
    </row>
    <row r="104" spans="1:15" s="53" customFormat="1" ht="24.75" customHeight="1">
      <c r="A104" s="78">
        <v>99</v>
      </c>
      <c r="B104" s="79" t="s">
        <v>75</v>
      </c>
      <c r="C104" s="78" t="s">
        <v>75</v>
      </c>
      <c r="D104" s="78" t="s">
        <v>1543</v>
      </c>
      <c r="E104" s="94" t="s">
        <v>1626</v>
      </c>
      <c r="F104" s="98"/>
      <c r="G104" s="98"/>
      <c r="H104" s="80" t="s">
        <v>69</v>
      </c>
      <c r="I104" s="81">
        <v>300</v>
      </c>
      <c r="J104" s="81">
        <v>300</v>
      </c>
      <c r="K104" s="81" t="s">
        <v>70</v>
      </c>
      <c r="L104" s="80" t="s">
        <v>1346</v>
      </c>
      <c r="M104" s="78" t="s">
        <v>773</v>
      </c>
      <c r="N104" s="94" t="s">
        <v>1480</v>
      </c>
      <c r="O104" s="94" t="s">
        <v>1407</v>
      </c>
    </row>
    <row r="105" spans="1:15" s="53" customFormat="1" ht="24.75" customHeight="1">
      <c r="A105" s="78">
        <v>100</v>
      </c>
      <c r="B105" s="79" t="s">
        <v>75</v>
      </c>
      <c r="C105" s="78" t="s">
        <v>81</v>
      </c>
      <c r="D105" s="78" t="s">
        <v>1543</v>
      </c>
      <c r="E105" s="208" t="s">
        <v>577</v>
      </c>
      <c r="F105" s="98"/>
      <c r="G105" s="98"/>
      <c r="H105" s="80" t="s">
        <v>711</v>
      </c>
      <c r="I105" s="81">
        <v>350</v>
      </c>
      <c r="J105" s="81">
        <v>350</v>
      </c>
      <c r="K105" s="81" t="s">
        <v>70</v>
      </c>
      <c r="L105" s="80" t="s">
        <v>1346</v>
      </c>
      <c r="M105" s="78" t="s">
        <v>773</v>
      </c>
      <c r="N105" s="94" t="s">
        <v>1480</v>
      </c>
      <c r="O105" s="259" t="s">
        <v>1409</v>
      </c>
    </row>
    <row r="106" spans="1:15" s="53" customFormat="1" ht="24.75" customHeight="1">
      <c r="A106" s="78">
        <v>101</v>
      </c>
      <c r="B106" s="79" t="s">
        <v>75</v>
      </c>
      <c r="C106" s="78" t="s">
        <v>75</v>
      </c>
      <c r="D106" s="78" t="s">
        <v>1543</v>
      </c>
      <c r="E106" s="94" t="s">
        <v>1627</v>
      </c>
      <c r="F106" s="94"/>
      <c r="G106" s="94"/>
      <c r="H106" s="80" t="s">
        <v>69</v>
      </c>
      <c r="I106" s="103">
        <v>2000</v>
      </c>
      <c r="J106" s="103">
        <v>700</v>
      </c>
      <c r="K106" s="78" t="s">
        <v>1267</v>
      </c>
      <c r="L106" s="80" t="s">
        <v>1268</v>
      </c>
      <c r="M106" s="78" t="s">
        <v>773</v>
      </c>
      <c r="N106" s="94" t="s">
        <v>1480</v>
      </c>
      <c r="O106" s="94" t="s">
        <v>554</v>
      </c>
    </row>
    <row r="107" spans="1:15" s="47" customFormat="1" ht="24.75" customHeight="1">
      <c r="A107" s="78">
        <v>102</v>
      </c>
      <c r="B107" s="79" t="s">
        <v>75</v>
      </c>
      <c r="C107" s="78" t="s">
        <v>75</v>
      </c>
      <c r="D107" s="78" t="s">
        <v>1543</v>
      </c>
      <c r="E107" s="94" t="s">
        <v>1628</v>
      </c>
      <c r="F107" s="94"/>
      <c r="G107" s="94"/>
      <c r="H107" s="80" t="s">
        <v>711</v>
      </c>
      <c r="I107" s="103">
        <v>2000</v>
      </c>
      <c r="J107" s="103">
        <v>800</v>
      </c>
      <c r="K107" s="78" t="s">
        <v>1267</v>
      </c>
      <c r="L107" s="80" t="s">
        <v>1268</v>
      </c>
      <c r="M107" s="78" t="s">
        <v>773</v>
      </c>
      <c r="N107" s="94" t="s">
        <v>1480</v>
      </c>
      <c r="O107" s="94" t="s">
        <v>1210</v>
      </c>
    </row>
    <row r="108" spans="1:17" s="53" customFormat="1" ht="24.75" customHeight="1">
      <c r="A108" s="78">
        <v>103</v>
      </c>
      <c r="B108" s="79" t="s">
        <v>75</v>
      </c>
      <c r="C108" s="78" t="s">
        <v>75</v>
      </c>
      <c r="D108" s="78" t="s">
        <v>1543</v>
      </c>
      <c r="E108" s="94" t="s">
        <v>1629</v>
      </c>
      <c r="F108" s="98"/>
      <c r="G108" s="98"/>
      <c r="H108" s="80" t="s">
        <v>711</v>
      </c>
      <c r="I108" s="81">
        <v>1410</v>
      </c>
      <c r="J108" s="81">
        <v>400</v>
      </c>
      <c r="K108" s="81" t="s">
        <v>695</v>
      </c>
      <c r="L108" s="80" t="s">
        <v>1346</v>
      </c>
      <c r="M108" s="78" t="s">
        <v>773</v>
      </c>
      <c r="N108" s="94" t="s">
        <v>1480</v>
      </c>
      <c r="O108" s="94" t="s">
        <v>555</v>
      </c>
      <c r="Q108" s="262"/>
    </row>
    <row r="109" spans="1:15" s="53" customFormat="1" ht="24.75" customHeight="1">
      <c r="A109" s="78">
        <v>104</v>
      </c>
      <c r="B109" s="79" t="s">
        <v>75</v>
      </c>
      <c r="C109" s="78" t="s">
        <v>75</v>
      </c>
      <c r="D109" s="78" t="s">
        <v>105</v>
      </c>
      <c r="E109" s="94" t="s">
        <v>1630</v>
      </c>
      <c r="F109" s="98" t="s">
        <v>774</v>
      </c>
      <c r="G109" s="98" t="s">
        <v>775</v>
      </c>
      <c r="H109" s="80" t="s">
        <v>711</v>
      </c>
      <c r="I109" s="81">
        <v>3037</v>
      </c>
      <c r="J109" s="81">
        <v>600</v>
      </c>
      <c r="K109" s="81" t="s">
        <v>1267</v>
      </c>
      <c r="L109" s="80" t="s">
        <v>1268</v>
      </c>
      <c r="M109" s="78" t="s">
        <v>773</v>
      </c>
      <c r="N109" s="94" t="s">
        <v>1480</v>
      </c>
      <c r="O109" s="94" t="s">
        <v>1210</v>
      </c>
    </row>
    <row r="110" spans="1:15" s="53" customFormat="1" ht="24.75" customHeight="1">
      <c r="A110" s="78">
        <v>105</v>
      </c>
      <c r="B110" s="79" t="s">
        <v>75</v>
      </c>
      <c r="C110" s="78" t="s">
        <v>75</v>
      </c>
      <c r="D110" s="78" t="s">
        <v>105</v>
      </c>
      <c r="E110" s="94" t="s">
        <v>1631</v>
      </c>
      <c r="F110" s="98" t="s">
        <v>776</v>
      </c>
      <c r="G110" s="98" t="s">
        <v>777</v>
      </c>
      <c r="H110" s="80" t="s">
        <v>711</v>
      </c>
      <c r="I110" s="81">
        <v>1411</v>
      </c>
      <c r="J110" s="81">
        <v>100</v>
      </c>
      <c r="K110" s="78" t="s">
        <v>1267</v>
      </c>
      <c r="L110" s="78" t="s">
        <v>1346</v>
      </c>
      <c r="M110" s="78" t="s">
        <v>773</v>
      </c>
      <c r="N110" s="94" t="s">
        <v>1480</v>
      </c>
      <c r="O110" s="94" t="s">
        <v>1208</v>
      </c>
    </row>
    <row r="111" spans="1:15" s="47" customFormat="1" ht="24.75" customHeight="1">
      <c r="A111" s="78">
        <v>106</v>
      </c>
      <c r="B111" s="79" t="s">
        <v>75</v>
      </c>
      <c r="C111" s="78" t="s">
        <v>75</v>
      </c>
      <c r="D111" s="78" t="s">
        <v>105</v>
      </c>
      <c r="E111" s="94" t="s">
        <v>1632</v>
      </c>
      <c r="F111" s="98" t="s">
        <v>778</v>
      </c>
      <c r="G111" s="98" t="s">
        <v>779</v>
      </c>
      <c r="H111" s="80" t="s">
        <v>711</v>
      </c>
      <c r="I111" s="81">
        <v>800</v>
      </c>
      <c r="J111" s="81">
        <v>250</v>
      </c>
      <c r="K111" s="78" t="s">
        <v>1267</v>
      </c>
      <c r="L111" s="78" t="s">
        <v>73</v>
      </c>
      <c r="M111" s="78" t="s">
        <v>773</v>
      </c>
      <c r="N111" s="94" t="s">
        <v>1480</v>
      </c>
      <c r="O111" s="94" t="s">
        <v>553</v>
      </c>
    </row>
    <row r="112" spans="1:15" s="53" customFormat="1" ht="24.75" customHeight="1">
      <c r="A112" s="78">
        <v>107</v>
      </c>
      <c r="B112" s="79" t="s">
        <v>75</v>
      </c>
      <c r="C112" s="78" t="s">
        <v>75</v>
      </c>
      <c r="D112" s="78" t="s">
        <v>105</v>
      </c>
      <c r="E112" s="94" t="s">
        <v>1633</v>
      </c>
      <c r="F112" s="98" t="s">
        <v>780</v>
      </c>
      <c r="G112" s="98" t="s">
        <v>781</v>
      </c>
      <c r="H112" s="80" t="s">
        <v>711</v>
      </c>
      <c r="I112" s="81">
        <v>911</v>
      </c>
      <c r="J112" s="81">
        <v>150</v>
      </c>
      <c r="K112" s="78" t="s">
        <v>695</v>
      </c>
      <c r="L112" s="80" t="s">
        <v>73</v>
      </c>
      <c r="M112" s="78" t="s">
        <v>773</v>
      </c>
      <c r="N112" s="94" t="s">
        <v>1480</v>
      </c>
      <c r="O112" s="94" t="s">
        <v>556</v>
      </c>
    </row>
    <row r="113" spans="1:15" s="47" customFormat="1" ht="24.75" customHeight="1">
      <c r="A113" s="78">
        <v>108</v>
      </c>
      <c r="B113" s="79" t="s">
        <v>75</v>
      </c>
      <c r="C113" s="78" t="s">
        <v>75</v>
      </c>
      <c r="D113" s="78" t="s">
        <v>105</v>
      </c>
      <c r="E113" s="94" t="s">
        <v>1634</v>
      </c>
      <c r="F113" s="98" t="s">
        <v>782</v>
      </c>
      <c r="G113" s="98" t="s">
        <v>741</v>
      </c>
      <c r="H113" s="80" t="s">
        <v>711</v>
      </c>
      <c r="I113" s="81">
        <v>839</v>
      </c>
      <c r="J113" s="81">
        <v>150</v>
      </c>
      <c r="K113" s="81" t="s">
        <v>1267</v>
      </c>
      <c r="L113" s="80" t="s">
        <v>73</v>
      </c>
      <c r="M113" s="78" t="s">
        <v>773</v>
      </c>
      <c r="N113" s="94" t="s">
        <v>1480</v>
      </c>
      <c r="O113" s="94" t="s">
        <v>547</v>
      </c>
    </row>
    <row r="114" spans="1:15" s="53" customFormat="1" ht="24.75" customHeight="1">
      <c r="A114" s="78">
        <v>109</v>
      </c>
      <c r="B114" s="79" t="s">
        <v>75</v>
      </c>
      <c r="C114" s="78" t="s">
        <v>75</v>
      </c>
      <c r="D114" s="78" t="s">
        <v>105</v>
      </c>
      <c r="E114" s="94" t="s">
        <v>1635</v>
      </c>
      <c r="F114" s="98" t="s">
        <v>783</v>
      </c>
      <c r="G114" s="98" t="s">
        <v>747</v>
      </c>
      <c r="H114" s="80" t="s">
        <v>711</v>
      </c>
      <c r="I114" s="81">
        <v>240</v>
      </c>
      <c r="J114" s="81">
        <v>240</v>
      </c>
      <c r="K114" s="78" t="s">
        <v>695</v>
      </c>
      <c r="L114" s="78" t="s">
        <v>714</v>
      </c>
      <c r="M114" s="78" t="s">
        <v>773</v>
      </c>
      <c r="N114" s="94" t="s">
        <v>1480</v>
      </c>
      <c r="O114" s="94" t="s">
        <v>109</v>
      </c>
    </row>
    <row r="115" spans="1:15" s="53" customFormat="1" ht="24.75" customHeight="1">
      <c r="A115" s="78">
        <v>110</v>
      </c>
      <c r="B115" s="79" t="s">
        <v>75</v>
      </c>
      <c r="C115" s="78" t="s">
        <v>1591</v>
      </c>
      <c r="D115" s="80" t="s">
        <v>1636</v>
      </c>
      <c r="E115" s="94" t="s">
        <v>1637</v>
      </c>
      <c r="F115" s="98"/>
      <c r="G115" s="98"/>
      <c r="H115" s="80" t="s">
        <v>1369</v>
      </c>
      <c r="I115" s="81">
        <v>649</v>
      </c>
      <c r="J115" s="81">
        <v>449</v>
      </c>
      <c r="K115" s="81" t="s">
        <v>1267</v>
      </c>
      <c r="L115" s="80" t="s">
        <v>1346</v>
      </c>
      <c r="M115" s="78" t="s">
        <v>773</v>
      </c>
      <c r="N115" s="94" t="s">
        <v>1480</v>
      </c>
      <c r="O115" s="260" t="s">
        <v>1259</v>
      </c>
    </row>
    <row r="116" spans="1:15" s="53" customFormat="1" ht="24.75" customHeight="1">
      <c r="A116" s="78">
        <v>111</v>
      </c>
      <c r="B116" s="79" t="s">
        <v>75</v>
      </c>
      <c r="C116" s="78" t="s">
        <v>1591</v>
      </c>
      <c r="D116" s="80" t="s">
        <v>1636</v>
      </c>
      <c r="E116" s="94" t="s">
        <v>1638</v>
      </c>
      <c r="F116" s="98"/>
      <c r="G116" s="98"/>
      <c r="H116" s="80" t="s">
        <v>1369</v>
      </c>
      <c r="I116" s="81">
        <v>107</v>
      </c>
      <c r="J116" s="81">
        <v>107</v>
      </c>
      <c r="K116" s="99" t="s">
        <v>70</v>
      </c>
      <c r="L116" s="127" t="s">
        <v>73</v>
      </c>
      <c r="M116" s="78" t="s">
        <v>773</v>
      </c>
      <c r="N116" s="94" t="s">
        <v>1480</v>
      </c>
      <c r="O116" s="259" t="s">
        <v>552</v>
      </c>
    </row>
    <row r="117" spans="1:15" s="47" customFormat="1" ht="24.75" customHeight="1">
      <c r="A117" s="78">
        <v>112</v>
      </c>
      <c r="B117" s="79" t="s">
        <v>75</v>
      </c>
      <c r="C117" s="78" t="s">
        <v>1591</v>
      </c>
      <c r="D117" s="80" t="s">
        <v>1636</v>
      </c>
      <c r="E117" s="94" t="s">
        <v>1639</v>
      </c>
      <c r="F117" s="98"/>
      <c r="G117" s="98"/>
      <c r="H117" s="80" t="s">
        <v>1369</v>
      </c>
      <c r="I117" s="81">
        <v>967</v>
      </c>
      <c r="J117" s="81">
        <v>50</v>
      </c>
      <c r="K117" s="81" t="s">
        <v>695</v>
      </c>
      <c r="L117" s="80" t="s">
        <v>73</v>
      </c>
      <c r="M117" s="78" t="s">
        <v>773</v>
      </c>
      <c r="N117" s="94" t="s">
        <v>1480</v>
      </c>
      <c r="O117" s="259" t="s">
        <v>1259</v>
      </c>
    </row>
    <row r="118" spans="1:15" s="47" customFormat="1" ht="24.75" customHeight="1">
      <c r="A118" s="78">
        <v>113</v>
      </c>
      <c r="B118" s="79" t="s">
        <v>75</v>
      </c>
      <c r="C118" s="78" t="s">
        <v>75</v>
      </c>
      <c r="D118" s="78" t="s">
        <v>1543</v>
      </c>
      <c r="E118" s="94" t="s">
        <v>1640</v>
      </c>
      <c r="F118" s="98"/>
      <c r="G118" s="98"/>
      <c r="H118" s="80" t="s">
        <v>678</v>
      </c>
      <c r="I118" s="81">
        <v>1300</v>
      </c>
      <c r="J118" s="81">
        <v>300</v>
      </c>
      <c r="K118" s="81" t="s">
        <v>1267</v>
      </c>
      <c r="L118" s="80" t="s">
        <v>1268</v>
      </c>
      <c r="M118" s="78" t="s">
        <v>733</v>
      </c>
      <c r="N118" s="94" t="s">
        <v>1480</v>
      </c>
      <c r="O118" s="94" t="s">
        <v>547</v>
      </c>
    </row>
    <row r="119" spans="1:15" s="47" customFormat="1" ht="24.75" customHeight="1">
      <c r="A119" s="78">
        <v>114</v>
      </c>
      <c r="B119" s="79" t="s">
        <v>75</v>
      </c>
      <c r="C119" s="78" t="s">
        <v>75</v>
      </c>
      <c r="D119" s="78" t="s">
        <v>1543</v>
      </c>
      <c r="E119" s="94" t="s">
        <v>1641</v>
      </c>
      <c r="F119" s="98"/>
      <c r="G119" s="98"/>
      <c r="H119" s="80" t="s">
        <v>711</v>
      </c>
      <c r="I119" s="81">
        <v>1675</v>
      </c>
      <c r="J119" s="99">
        <v>100</v>
      </c>
      <c r="K119" s="81" t="s">
        <v>737</v>
      </c>
      <c r="L119" s="80" t="s">
        <v>1268</v>
      </c>
      <c r="M119" s="78" t="s">
        <v>733</v>
      </c>
      <c r="N119" s="94" t="s">
        <v>1480</v>
      </c>
      <c r="O119" s="94" t="s">
        <v>557</v>
      </c>
    </row>
    <row r="120" spans="1:15" s="47" customFormat="1" ht="24.75" customHeight="1">
      <c r="A120" s="78">
        <v>115</v>
      </c>
      <c r="B120" s="79" t="s">
        <v>75</v>
      </c>
      <c r="C120" s="78" t="s">
        <v>75</v>
      </c>
      <c r="D120" s="78" t="s">
        <v>1543</v>
      </c>
      <c r="E120" s="94" t="s">
        <v>1642</v>
      </c>
      <c r="F120" s="98"/>
      <c r="G120" s="98"/>
      <c r="H120" s="80" t="s">
        <v>711</v>
      </c>
      <c r="I120" s="81">
        <v>1766</v>
      </c>
      <c r="J120" s="99">
        <v>100</v>
      </c>
      <c r="K120" s="81" t="s">
        <v>737</v>
      </c>
      <c r="L120" s="80" t="s">
        <v>1268</v>
      </c>
      <c r="M120" s="78" t="s">
        <v>733</v>
      </c>
      <c r="N120" s="94" t="s">
        <v>1480</v>
      </c>
      <c r="O120" s="94" t="s">
        <v>546</v>
      </c>
    </row>
    <row r="121" spans="1:15" s="47" customFormat="1" ht="24.75" customHeight="1">
      <c r="A121" s="78">
        <v>116</v>
      </c>
      <c r="B121" s="79" t="s">
        <v>75</v>
      </c>
      <c r="C121" s="78" t="s">
        <v>75</v>
      </c>
      <c r="D121" s="78" t="s">
        <v>1543</v>
      </c>
      <c r="E121" s="94" t="s">
        <v>1643</v>
      </c>
      <c r="F121" s="98"/>
      <c r="G121" s="98"/>
      <c r="H121" s="80" t="s">
        <v>678</v>
      </c>
      <c r="I121" s="81">
        <v>1000</v>
      </c>
      <c r="J121" s="99">
        <v>200</v>
      </c>
      <c r="K121" s="81" t="s">
        <v>1267</v>
      </c>
      <c r="L121" s="80" t="s">
        <v>1268</v>
      </c>
      <c r="M121" s="78" t="s">
        <v>733</v>
      </c>
      <c r="N121" s="94" t="s">
        <v>1480</v>
      </c>
      <c r="O121" s="94" t="s">
        <v>558</v>
      </c>
    </row>
    <row r="122" spans="1:15" s="47" customFormat="1" ht="24.75" customHeight="1">
      <c r="A122" s="78">
        <v>117</v>
      </c>
      <c r="B122" s="79" t="s">
        <v>75</v>
      </c>
      <c r="C122" s="78" t="s">
        <v>75</v>
      </c>
      <c r="D122" s="78" t="s">
        <v>1543</v>
      </c>
      <c r="E122" s="94" t="s">
        <v>1644</v>
      </c>
      <c r="F122" s="98"/>
      <c r="G122" s="98"/>
      <c r="H122" s="80" t="s">
        <v>711</v>
      </c>
      <c r="I122" s="81">
        <v>1000</v>
      </c>
      <c r="J122" s="99">
        <v>50</v>
      </c>
      <c r="K122" s="81" t="s">
        <v>737</v>
      </c>
      <c r="L122" s="80" t="s">
        <v>1268</v>
      </c>
      <c r="M122" s="78" t="s">
        <v>733</v>
      </c>
      <c r="N122" s="94" t="s">
        <v>1480</v>
      </c>
      <c r="O122" s="94" t="s">
        <v>559</v>
      </c>
    </row>
    <row r="123" spans="1:15" s="47" customFormat="1" ht="24.75" customHeight="1">
      <c r="A123" s="12">
        <v>118</v>
      </c>
      <c r="B123" s="35" t="s">
        <v>75</v>
      </c>
      <c r="C123" s="12" t="s">
        <v>64</v>
      </c>
      <c r="D123" s="8" t="s">
        <v>1556</v>
      </c>
      <c r="E123" s="7" t="s">
        <v>1645</v>
      </c>
      <c r="F123" s="7"/>
      <c r="G123" s="8"/>
      <c r="H123" s="8" t="s">
        <v>106</v>
      </c>
      <c r="I123" s="18">
        <v>545</v>
      </c>
      <c r="J123" s="18">
        <v>100</v>
      </c>
      <c r="K123" s="10" t="s">
        <v>695</v>
      </c>
      <c r="L123" s="8" t="s">
        <v>727</v>
      </c>
      <c r="M123" s="12" t="s">
        <v>1269</v>
      </c>
      <c r="N123" s="7" t="s">
        <v>1477</v>
      </c>
      <c r="O123" s="7"/>
    </row>
    <row r="124" spans="1:15" s="47" customFormat="1" ht="24.75" customHeight="1">
      <c r="A124" s="12">
        <v>199</v>
      </c>
      <c r="B124" s="35" t="s">
        <v>75</v>
      </c>
      <c r="C124" s="12" t="s">
        <v>64</v>
      </c>
      <c r="D124" s="8" t="s">
        <v>1556</v>
      </c>
      <c r="E124" s="7" t="s">
        <v>1646</v>
      </c>
      <c r="F124" s="7"/>
      <c r="G124" s="8"/>
      <c r="H124" s="8" t="s">
        <v>694</v>
      </c>
      <c r="I124" s="18">
        <v>150</v>
      </c>
      <c r="J124" s="18">
        <v>50</v>
      </c>
      <c r="K124" s="10" t="s">
        <v>695</v>
      </c>
      <c r="L124" s="8" t="s">
        <v>727</v>
      </c>
      <c r="M124" s="8" t="s">
        <v>1269</v>
      </c>
      <c r="N124" s="7" t="s">
        <v>1477</v>
      </c>
      <c r="O124" s="7"/>
    </row>
    <row r="125" spans="1:15" s="47" customFormat="1" ht="24.75" customHeight="1">
      <c r="A125" s="78">
        <v>120</v>
      </c>
      <c r="B125" s="79" t="s">
        <v>75</v>
      </c>
      <c r="C125" s="78" t="s">
        <v>1347</v>
      </c>
      <c r="D125" s="80" t="s">
        <v>1556</v>
      </c>
      <c r="E125" s="94" t="s">
        <v>1647</v>
      </c>
      <c r="F125" s="94"/>
      <c r="G125" s="80"/>
      <c r="H125" s="80" t="s">
        <v>708</v>
      </c>
      <c r="I125" s="99">
        <v>70</v>
      </c>
      <c r="J125" s="99">
        <v>70</v>
      </c>
      <c r="K125" s="80" t="s">
        <v>737</v>
      </c>
      <c r="L125" s="80" t="s">
        <v>696</v>
      </c>
      <c r="M125" s="80" t="s">
        <v>1269</v>
      </c>
      <c r="N125" s="94" t="s">
        <v>1477</v>
      </c>
      <c r="O125" s="94" t="s">
        <v>1410</v>
      </c>
    </row>
    <row r="126" spans="1:15" s="47" customFormat="1" ht="24.75" customHeight="1">
      <c r="A126" s="78">
        <v>121</v>
      </c>
      <c r="B126" s="79" t="s">
        <v>75</v>
      </c>
      <c r="C126" s="80" t="s">
        <v>1347</v>
      </c>
      <c r="D126" s="80" t="s">
        <v>1556</v>
      </c>
      <c r="E126" s="94" t="s">
        <v>1648</v>
      </c>
      <c r="F126" s="94" t="s">
        <v>784</v>
      </c>
      <c r="G126" s="80" t="s">
        <v>785</v>
      </c>
      <c r="H126" s="80" t="s">
        <v>106</v>
      </c>
      <c r="I126" s="99">
        <v>40</v>
      </c>
      <c r="J126" s="99">
        <v>40</v>
      </c>
      <c r="K126" s="81" t="s">
        <v>695</v>
      </c>
      <c r="L126" s="80" t="s">
        <v>727</v>
      </c>
      <c r="M126" s="80" t="s">
        <v>786</v>
      </c>
      <c r="N126" s="94" t="s">
        <v>1481</v>
      </c>
      <c r="O126" s="94" t="s">
        <v>1411</v>
      </c>
    </row>
    <row r="127" spans="1:15" s="47" customFormat="1" ht="24.75" customHeight="1">
      <c r="A127" s="78">
        <v>122</v>
      </c>
      <c r="B127" s="79" t="s">
        <v>75</v>
      </c>
      <c r="C127" s="79" t="s">
        <v>1649</v>
      </c>
      <c r="D127" s="78" t="s">
        <v>105</v>
      </c>
      <c r="E127" s="94" t="s">
        <v>1650</v>
      </c>
      <c r="F127" s="94" t="s">
        <v>787</v>
      </c>
      <c r="G127" s="80" t="s">
        <v>677</v>
      </c>
      <c r="H127" s="80" t="s">
        <v>678</v>
      </c>
      <c r="I127" s="95">
        <v>2520</v>
      </c>
      <c r="J127" s="95">
        <v>500</v>
      </c>
      <c r="K127" s="81" t="s">
        <v>674</v>
      </c>
      <c r="L127" s="80" t="s">
        <v>73</v>
      </c>
      <c r="M127" s="78" t="s">
        <v>65</v>
      </c>
      <c r="N127" s="94" t="s">
        <v>1464</v>
      </c>
      <c r="O127" s="146" t="s">
        <v>1412</v>
      </c>
    </row>
    <row r="128" spans="1:15" s="47" customFormat="1" ht="24.75" customHeight="1">
      <c r="A128" s="78">
        <v>123</v>
      </c>
      <c r="B128" s="79" t="s">
        <v>75</v>
      </c>
      <c r="C128" s="79" t="s">
        <v>1649</v>
      </c>
      <c r="D128" s="78" t="s">
        <v>105</v>
      </c>
      <c r="E128" s="94" t="s">
        <v>1651</v>
      </c>
      <c r="F128" s="94" t="s">
        <v>787</v>
      </c>
      <c r="G128" s="80" t="s">
        <v>677</v>
      </c>
      <c r="H128" s="80" t="s">
        <v>678</v>
      </c>
      <c r="I128" s="95">
        <v>2215</v>
      </c>
      <c r="J128" s="95">
        <v>500</v>
      </c>
      <c r="K128" s="81" t="s">
        <v>674</v>
      </c>
      <c r="L128" s="80" t="s">
        <v>73</v>
      </c>
      <c r="M128" s="78" t="s">
        <v>65</v>
      </c>
      <c r="N128" s="94" t="s">
        <v>1464</v>
      </c>
      <c r="O128" s="146" t="s">
        <v>1412</v>
      </c>
    </row>
    <row r="129" spans="1:15" s="47" customFormat="1" ht="22.5">
      <c r="A129" s="78">
        <v>124</v>
      </c>
      <c r="B129" s="79" t="s">
        <v>75</v>
      </c>
      <c r="C129" s="78" t="s">
        <v>1615</v>
      </c>
      <c r="D129" s="78" t="s">
        <v>1330</v>
      </c>
      <c r="E129" s="124" t="s">
        <v>1331</v>
      </c>
      <c r="F129" s="124"/>
      <c r="G129" s="80" t="s">
        <v>1332</v>
      </c>
      <c r="H129" s="78" t="s">
        <v>1333</v>
      </c>
      <c r="I129" s="81">
        <v>397</v>
      </c>
      <c r="J129" s="81">
        <v>130</v>
      </c>
      <c r="K129" s="81" t="s">
        <v>695</v>
      </c>
      <c r="L129" s="78" t="s">
        <v>1324</v>
      </c>
      <c r="M129" s="78" t="s">
        <v>1269</v>
      </c>
      <c r="N129" s="94" t="s">
        <v>1486</v>
      </c>
      <c r="O129" s="94" t="s">
        <v>103</v>
      </c>
    </row>
    <row r="130" spans="1:15" s="47" customFormat="1" ht="51" customHeight="1">
      <c r="A130" s="78">
        <v>125</v>
      </c>
      <c r="B130" s="79" t="s">
        <v>1652</v>
      </c>
      <c r="C130" s="78" t="s">
        <v>75</v>
      </c>
      <c r="D130" s="78" t="s">
        <v>1330</v>
      </c>
      <c r="E130" s="124" t="s">
        <v>1653</v>
      </c>
      <c r="F130" s="124"/>
      <c r="G130" s="80"/>
      <c r="H130" s="78" t="s">
        <v>1333</v>
      </c>
      <c r="I130" s="81">
        <v>32</v>
      </c>
      <c r="J130" s="81"/>
      <c r="K130" s="81"/>
      <c r="L130" s="78"/>
      <c r="M130" s="78"/>
      <c r="N130" s="94" t="s">
        <v>1486</v>
      </c>
      <c r="O130" s="94" t="s">
        <v>560</v>
      </c>
    </row>
    <row r="131" spans="1:15" s="47" customFormat="1" ht="33.75">
      <c r="A131" s="78">
        <v>126</v>
      </c>
      <c r="B131" s="187" t="s">
        <v>1361</v>
      </c>
      <c r="C131" s="188" t="s">
        <v>1271</v>
      </c>
      <c r="D131" s="188" t="s">
        <v>1330</v>
      </c>
      <c r="E131" s="189" t="s">
        <v>1334</v>
      </c>
      <c r="F131" s="189"/>
      <c r="G131" s="140" t="s">
        <v>1335</v>
      </c>
      <c r="H131" s="188" t="s">
        <v>1333</v>
      </c>
      <c r="I131" s="190">
        <v>275</v>
      </c>
      <c r="J131" s="190">
        <v>130</v>
      </c>
      <c r="K131" s="190" t="s">
        <v>695</v>
      </c>
      <c r="L131" s="188" t="s">
        <v>1324</v>
      </c>
      <c r="M131" s="188" t="s">
        <v>1269</v>
      </c>
      <c r="N131" s="191" t="s">
        <v>1486</v>
      </c>
      <c r="O131" s="94" t="s">
        <v>1238</v>
      </c>
    </row>
    <row r="132" spans="1:15" s="47" customFormat="1" ht="54.75" customHeight="1">
      <c r="A132" s="78">
        <v>127</v>
      </c>
      <c r="B132" s="79" t="s">
        <v>1652</v>
      </c>
      <c r="C132" s="78" t="s">
        <v>75</v>
      </c>
      <c r="D132" s="78" t="s">
        <v>1330</v>
      </c>
      <c r="E132" s="124" t="s">
        <v>1654</v>
      </c>
      <c r="F132" s="124"/>
      <c r="G132" s="80"/>
      <c r="H132" s="78"/>
      <c r="I132" s="81">
        <v>42</v>
      </c>
      <c r="J132" s="81"/>
      <c r="K132" s="81"/>
      <c r="L132" s="78"/>
      <c r="M132" s="78"/>
      <c r="N132" s="94" t="s">
        <v>1486</v>
      </c>
      <c r="O132" s="94" t="s">
        <v>103</v>
      </c>
    </row>
    <row r="133" spans="1:15" s="47" customFormat="1" ht="33.75">
      <c r="A133" s="78">
        <v>128</v>
      </c>
      <c r="B133" s="79" t="s">
        <v>1361</v>
      </c>
      <c r="C133" s="78" t="s">
        <v>1615</v>
      </c>
      <c r="D133" s="78" t="s">
        <v>1330</v>
      </c>
      <c r="E133" s="124" t="s">
        <v>1337</v>
      </c>
      <c r="F133" s="124"/>
      <c r="G133" s="80" t="s">
        <v>1335</v>
      </c>
      <c r="H133" s="78" t="s">
        <v>1333</v>
      </c>
      <c r="I133" s="81">
        <v>88</v>
      </c>
      <c r="J133" s="81">
        <v>160</v>
      </c>
      <c r="K133" s="81" t="s">
        <v>695</v>
      </c>
      <c r="L133" s="78" t="s">
        <v>1324</v>
      </c>
      <c r="M133" s="78" t="s">
        <v>1269</v>
      </c>
      <c r="N133" s="94" t="s">
        <v>1486</v>
      </c>
      <c r="O133" s="94" t="s">
        <v>103</v>
      </c>
    </row>
    <row r="134" spans="1:15" s="47" customFormat="1" ht="49.5" customHeight="1">
      <c r="A134" s="78">
        <v>129</v>
      </c>
      <c r="B134" s="79" t="s">
        <v>1652</v>
      </c>
      <c r="C134" s="78" t="s">
        <v>75</v>
      </c>
      <c r="D134" s="78" t="s">
        <v>1330</v>
      </c>
      <c r="E134" s="124" t="s">
        <v>1655</v>
      </c>
      <c r="F134" s="124"/>
      <c r="G134" s="80"/>
      <c r="H134" s="78" t="s">
        <v>1333</v>
      </c>
      <c r="I134" s="81">
        <v>52</v>
      </c>
      <c r="J134" s="81"/>
      <c r="K134" s="81"/>
      <c r="L134" s="78"/>
      <c r="M134" s="78"/>
      <c r="N134" s="94" t="s">
        <v>1486</v>
      </c>
      <c r="O134" s="94" t="s">
        <v>1238</v>
      </c>
    </row>
    <row r="135" spans="1:15" s="111" customFormat="1" ht="41.25" customHeight="1">
      <c r="A135" s="78">
        <v>130</v>
      </c>
      <c r="B135" s="79" t="s">
        <v>1652</v>
      </c>
      <c r="C135" s="78" t="s">
        <v>75</v>
      </c>
      <c r="D135" s="78" t="s">
        <v>1330</v>
      </c>
      <c r="E135" s="94" t="s">
        <v>1656</v>
      </c>
      <c r="F135" s="243"/>
      <c r="G135" s="244"/>
      <c r="H135" s="80" t="s">
        <v>608</v>
      </c>
      <c r="I135" s="99">
        <v>38</v>
      </c>
      <c r="J135" s="236"/>
      <c r="K135" s="244"/>
      <c r="L135" s="245"/>
      <c r="M135" s="244"/>
      <c r="N135" s="94" t="s">
        <v>1486</v>
      </c>
      <c r="O135" s="94" t="s">
        <v>1238</v>
      </c>
    </row>
    <row r="136" spans="1:15" s="53" customFormat="1" ht="26.25" customHeight="1">
      <c r="A136" s="78">
        <v>131</v>
      </c>
      <c r="B136" s="79" t="s">
        <v>1361</v>
      </c>
      <c r="C136" s="78" t="s">
        <v>1615</v>
      </c>
      <c r="D136" s="78" t="s">
        <v>1330</v>
      </c>
      <c r="E136" s="94" t="s">
        <v>1657</v>
      </c>
      <c r="F136" s="94"/>
      <c r="G136" s="80"/>
      <c r="H136" s="80" t="s">
        <v>608</v>
      </c>
      <c r="I136" s="99">
        <v>192</v>
      </c>
      <c r="J136" s="99">
        <v>230</v>
      </c>
      <c r="K136" s="81" t="s">
        <v>695</v>
      </c>
      <c r="L136" s="80" t="s">
        <v>1346</v>
      </c>
      <c r="M136" s="80" t="s">
        <v>1269</v>
      </c>
      <c r="N136" s="94" t="s">
        <v>1486</v>
      </c>
      <c r="O136" s="94" t="s">
        <v>103</v>
      </c>
    </row>
    <row r="137" spans="1:15" s="53" customFormat="1" ht="24.75" customHeight="1">
      <c r="A137" s="78">
        <v>132</v>
      </c>
      <c r="B137" s="78" t="s">
        <v>1256</v>
      </c>
      <c r="C137" s="79">
        <v>4</v>
      </c>
      <c r="D137" s="78" t="s">
        <v>606</v>
      </c>
      <c r="E137" s="94" t="s">
        <v>1658</v>
      </c>
      <c r="F137" s="94"/>
      <c r="G137" s="80"/>
      <c r="H137" s="80" t="s">
        <v>608</v>
      </c>
      <c r="I137" s="99">
        <v>25</v>
      </c>
      <c r="J137" s="99">
        <v>25</v>
      </c>
      <c r="K137" s="81" t="s">
        <v>1267</v>
      </c>
      <c r="L137" s="80" t="s">
        <v>1268</v>
      </c>
      <c r="M137" s="78" t="s">
        <v>1269</v>
      </c>
      <c r="N137" s="94" t="s">
        <v>1190</v>
      </c>
      <c r="O137" s="94" t="s">
        <v>1413</v>
      </c>
    </row>
    <row r="138" spans="1:15" s="53" customFormat="1" ht="24.75" customHeight="1">
      <c r="A138" s="78">
        <v>133</v>
      </c>
      <c r="B138" s="78" t="s">
        <v>1256</v>
      </c>
      <c r="C138" s="79">
        <v>4</v>
      </c>
      <c r="D138" s="78" t="s">
        <v>606</v>
      </c>
      <c r="E138" s="94" t="s">
        <v>1659</v>
      </c>
      <c r="F138" s="94"/>
      <c r="G138" s="80"/>
      <c r="H138" s="80" t="s">
        <v>608</v>
      </c>
      <c r="I138" s="99">
        <v>36</v>
      </c>
      <c r="J138" s="99">
        <v>36</v>
      </c>
      <c r="K138" s="81" t="s">
        <v>1267</v>
      </c>
      <c r="L138" s="80" t="s">
        <v>1268</v>
      </c>
      <c r="M138" s="78" t="s">
        <v>1269</v>
      </c>
      <c r="N138" s="94" t="s">
        <v>1190</v>
      </c>
      <c r="O138" s="94" t="s">
        <v>505</v>
      </c>
    </row>
    <row r="139" spans="1:15" s="53" customFormat="1" ht="24.75" customHeight="1">
      <c r="A139" s="78">
        <v>134</v>
      </c>
      <c r="B139" s="78" t="s">
        <v>1256</v>
      </c>
      <c r="C139" s="78" t="s">
        <v>75</v>
      </c>
      <c r="D139" s="78" t="s">
        <v>606</v>
      </c>
      <c r="E139" s="94" t="s">
        <v>1660</v>
      </c>
      <c r="F139" s="150"/>
      <c r="G139" s="150"/>
      <c r="H139" s="80" t="s">
        <v>608</v>
      </c>
      <c r="I139" s="207">
        <v>205</v>
      </c>
      <c r="J139" s="207">
        <v>205</v>
      </c>
      <c r="K139" s="81" t="s">
        <v>1267</v>
      </c>
      <c r="L139" s="80" t="s">
        <v>1268</v>
      </c>
      <c r="M139" s="78" t="s">
        <v>1269</v>
      </c>
      <c r="N139" s="94" t="s">
        <v>1190</v>
      </c>
      <c r="O139" s="94" t="s">
        <v>1414</v>
      </c>
    </row>
    <row r="140" spans="1:15" s="53" customFormat="1" ht="24.75" customHeight="1">
      <c r="A140" s="78">
        <v>135</v>
      </c>
      <c r="B140" s="78" t="s">
        <v>1256</v>
      </c>
      <c r="C140" s="78" t="s">
        <v>75</v>
      </c>
      <c r="D140" s="78" t="s">
        <v>606</v>
      </c>
      <c r="E140" s="124" t="s">
        <v>1661</v>
      </c>
      <c r="F140" s="150"/>
      <c r="G140" s="150"/>
      <c r="H140" s="80" t="s">
        <v>608</v>
      </c>
      <c r="I140" s="104">
        <v>180</v>
      </c>
      <c r="J140" s="104">
        <v>180</v>
      </c>
      <c r="K140" s="81" t="s">
        <v>1267</v>
      </c>
      <c r="L140" s="80" t="s">
        <v>1268</v>
      </c>
      <c r="M140" s="78" t="s">
        <v>1269</v>
      </c>
      <c r="N140" s="94" t="s">
        <v>1190</v>
      </c>
      <c r="O140" s="124" t="s">
        <v>1249</v>
      </c>
    </row>
    <row r="141" spans="1:15" s="53" customFormat="1" ht="24.75" customHeight="1">
      <c r="A141" s="78">
        <v>136</v>
      </c>
      <c r="B141" s="78" t="s">
        <v>1256</v>
      </c>
      <c r="C141" s="78" t="s">
        <v>75</v>
      </c>
      <c r="D141" s="78" t="s">
        <v>606</v>
      </c>
      <c r="E141" s="124" t="s">
        <v>1662</v>
      </c>
      <c r="F141" s="150"/>
      <c r="G141" s="150"/>
      <c r="H141" s="80" t="s">
        <v>608</v>
      </c>
      <c r="I141" s="104">
        <v>270</v>
      </c>
      <c r="J141" s="104">
        <v>270</v>
      </c>
      <c r="K141" s="81" t="s">
        <v>1267</v>
      </c>
      <c r="L141" s="80" t="s">
        <v>1268</v>
      </c>
      <c r="M141" s="78" t="s">
        <v>1269</v>
      </c>
      <c r="N141" s="94" t="s">
        <v>1190</v>
      </c>
      <c r="O141" s="124" t="s">
        <v>1249</v>
      </c>
    </row>
    <row r="142" spans="1:15" s="53" customFormat="1" ht="24.75" customHeight="1">
      <c r="A142" s="78">
        <v>137</v>
      </c>
      <c r="B142" s="78" t="s">
        <v>1256</v>
      </c>
      <c r="C142" s="79" t="s">
        <v>75</v>
      </c>
      <c r="D142" s="78" t="s">
        <v>606</v>
      </c>
      <c r="E142" s="124" t="s">
        <v>1663</v>
      </c>
      <c r="F142" s="94"/>
      <c r="G142" s="80"/>
      <c r="H142" s="80" t="s">
        <v>608</v>
      </c>
      <c r="I142" s="95">
        <v>140</v>
      </c>
      <c r="J142" s="95">
        <v>140</v>
      </c>
      <c r="K142" s="81" t="s">
        <v>1267</v>
      </c>
      <c r="L142" s="80" t="s">
        <v>1268</v>
      </c>
      <c r="M142" s="78" t="s">
        <v>1269</v>
      </c>
      <c r="N142" s="94" t="s">
        <v>1190</v>
      </c>
      <c r="O142" s="94" t="s">
        <v>1413</v>
      </c>
    </row>
    <row r="143" spans="1:15" s="53" customFormat="1" ht="24.75" customHeight="1">
      <c r="A143" s="78">
        <v>138</v>
      </c>
      <c r="B143" s="78" t="s">
        <v>1256</v>
      </c>
      <c r="C143" s="79" t="s">
        <v>75</v>
      </c>
      <c r="D143" s="80" t="s">
        <v>606</v>
      </c>
      <c r="E143" s="94" t="s">
        <v>1664</v>
      </c>
      <c r="F143" s="94"/>
      <c r="G143" s="80"/>
      <c r="H143" s="80" t="s">
        <v>608</v>
      </c>
      <c r="I143" s="99">
        <v>90</v>
      </c>
      <c r="J143" s="99">
        <v>90</v>
      </c>
      <c r="K143" s="81" t="s">
        <v>1267</v>
      </c>
      <c r="L143" s="80" t="s">
        <v>1268</v>
      </c>
      <c r="M143" s="78" t="s">
        <v>1269</v>
      </c>
      <c r="N143" s="94" t="s">
        <v>1190</v>
      </c>
      <c r="O143" s="94" t="s">
        <v>1249</v>
      </c>
    </row>
    <row r="144" spans="1:15" s="53" customFormat="1" ht="24.75" customHeight="1">
      <c r="A144" s="78">
        <v>139</v>
      </c>
      <c r="B144" s="78" t="s">
        <v>1256</v>
      </c>
      <c r="C144" s="79" t="s">
        <v>75</v>
      </c>
      <c r="D144" s="80" t="s">
        <v>606</v>
      </c>
      <c r="E144" s="94" t="s">
        <v>1665</v>
      </c>
      <c r="F144" s="94"/>
      <c r="G144" s="80"/>
      <c r="H144" s="80" t="s">
        <v>608</v>
      </c>
      <c r="I144" s="99">
        <v>164</v>
      </c>
      <c r="J144" s="99">
        <v>164</v>
      </c>
      <c r="K144" s="81" t="s">
        <v>1267</v>
      </c>
      <c r="L144" s="80" t="s">
        <v>1268</v>
      </c>
      <c r="M144" s="78" t="s">
        <v>1269</v>
      </c>
      <c r="N144" s="94" t="s">
        <v>1190</v>
      </c>
      <c r="O144" s="94" t="s">
        <v>1249</v>
      </c>
    </row>
    <row r="145" spans="1:15" s="53" customFormat="1" ht="24.75" customHeight="1">
      <c r="A145" s="78">
        <v>140</v>
      </c>
      <c r="B145" s="78" t="s">
        <v>1256</v>
      </c>
      <c r="C145" s="79" t="s">
        <v>75</v>
      </c>
      <c r="D145" s="80" t="s">
        <v>606</v>
      </c>
      <c r="E145" s="94" t="s">
        <v>1666</v>
      </c>
      <c r="F145" s="94"/>
      <c r="G145" s="80"/>
      <c r="H145" s="80" t="s">
        <v>608</v>
      </c>
      <c r="I145" s="99">
        <v>170</v>
      </c>
      <c r="J145" s="99">
        <v>170</v>
      </c>
      <c r="K145" s="81" t="s">
        <v>1267</v>
      </c>
      <c r="L145" s="80" t="s">
        <v>1268</v>
      </c>
      <c r="M145" s="78" t="s">
        <v>1269</v>
      </c>
      <c r="N145" s="94" t="s">
        <v>1190</v>
      </c>
      <c r="O145" s="94" t="s">
        <v>506</v>
      </c>
    </row>
    <row r="146" spans="1:15" s="53" customFormat="1" ht="24.75" customHeight="1">
      <c r="A146" s="78">
        <v>141</v>
      </c>
      <c r="B146" s="78" t="s">
        <v>1256</v>
      </c>
      <c r="C146" s="79" t="s">
        <v>75</v>
      </c>
      <c r="D146" s="80" t="s">
        <v>606</v>
      </c>
      <c r="E146" s="94" t="s">
        <v>1667</v>
      </c>
      <c r="F146" s="94"/>
      <c r="G146" s="80"/>
      <c r="H146" s="80" t="s">
        <v>608</v>
      </c>
      <c r="I146" s="99">
        <v>120</v>
      </c>
      <c r="J146" s="99">
        <v>120</v>
      </c>
      <c r="K146" s="81" t="s">
        <v>1267</v>
      </c>
      <c r="L146" s="80" t="s">
        <v>1268</v>
      </c>
      <c r="M146" s="78" t="s">
        <v>1269</v>
      </c>
      <c r="N146" s="94" t="s">
        <v>1190</v>
      </c>
      <c r="O146" s="94" t="s">
        <v>1247</v>
      </c>
    </row>
    <row r="147" spans="1:15" s="53" customFormat="1" ht="24.75" customHeight="1">
      <c r="A147" s="78">
        <v>142</v>
      </c>
      <c r="B147" s="78" t="s">
        <v>1256</v>
      </c>
      <c r="C147" s="79" t="s">
        <v>75</v>
      </c>
      <c r="D147" s="80" t="s">
        <v>606</v>
      </c>
      <c r="E147" s="94" t="s">
        <v>1668</v>
      </c>
      <c r="F147" s="94"/>
      <c r="G147" s="80"/>
      <c r="H147" s="80" t="s">
        <v>608</v>
      </c>
      <c r="I147" s="99">
        <v>30</v>
      </c>
      <c r="J147" s="99">
        <v>30</v>
      </c>
      <c r="K147" s="81" t="s">
        <v>1267</v>
      </c>
      <c r="L147" s="80" t="s">
        <v>1268</v>
      </c>
      <c r="M147" s="78" t="s">
        <v>1269</v>
      </c>
      <c r="N147" s="94" t="s">
        <v>1190</v>
      </c>
      <c r="O147" s="94" t="s">
        <v>535</v>
      </c>
    </row>
    <row r="148" spans="1:15" s="53" customFormat="1" ht="24.75" customHeight="1">
      <c r="A148" s="78">
        <v>143</v>
      </c>
      <c r="B148" s="78" t="s">
        <v>1256</v>
      </c>
      <c r="C148" s="79" t="s">
        <v>75</v>
      </c>
      <c r="D148" s="80" t="s">
        <v>606</v>
      </c>
      <c r="E148" s="94" t="s">
        <v>1669</v>
      </c>
      <c r="F148" s="94"/>
      <c r="G148" s="80"/>
      <c r="H148" s="80" t="s">
        <v>608</v>
      </c>
      <c r="I148" s="99">
        <v>70</v>
      </c>
      <c r="J148" s="99">
        <v>70</v>
      </c>
      <c r="K148" s="81" t="s">
        <v>1267</v>
      </c>
      <c r="L148" s="80" t="s">
        <v>1268</v>
      </c>
      <c r="M148" s="78" t="s">
        <v>1269</v>
      </c>
      <c r="N148" s="94" t="s">
        <v>1190</v>
      </c>
      <c r="O148" s="94" t="s">
        <v>561</v>
      </c>
    </row>
    <row r="149" spans="1:15" s="53" customFormat="1" ht="24.75" customHeight="1">
      <c r="A149" s="78">
        <v>144</v>
      </c>
      <c r="B149" s="79" t="s">
        <v>1652</v>
      </c>
      <c r="C149" s="118" t="s">
        <v>75</v>
      </c>
      <c r="D149" s="78" t="s">
        <v>1348</v>
      </c>
      <c r="E149" s="151" t="s">
        <v>1248</v>
      </c>
      <c r="F149" s="94"/>
      <c r="G149" s="80"/>
      <c r="H149" s="80" t="s">
        <v>1212</v>
      </c>
      <c r="I149" s="95">
        <v>75</v>
      </c>
      <c r="J149" s="95">
        <v>75</v>
      </c>
      <c r="K149" s="81" t="s">
        <v>90</v>
      </c>
      <c r="L149" s="80" t="s">
        <v>1196</v>
      </c>
      <c r="M149" s="78" t="s">
        <v>1330</v>
      </c>
      <c r="N149" s="94" t="s">
        <v>1190</v>
      </c>
      <c r="O149" s="147" t="s">
        <v>1249</v>
      </c>
    </row>
    <row r="150" spans="1:15" s="53" customFormat="1" ht="24.75" customHeight="1">
      <c r="A150" s="78">
        <v>145</v>
      </c>
      <c r="B150" s="79" t="s">
        <v>1652</v>
      </c>
      <c r="C150" s="118" t="s">
        <v>75</v>
      </c>
      <c r="D150" s="78" t="s">
        <v>1348</v>
      </c>
      <c r="E150" s="151" t="s">
        <v>1250</v>
      </c>
      <c r="F150" s="94"/>
      <c r="G150" s="80"/>
      <c r="H150" s="80" t="s">
        <v>1212</v>
      </c>
      <c r="I150" s="95">
        <v>132.35</v>
      </c>
      <c r="J150" s="95">
        <v>132.35</v>
      </c>
      <c r="K150" s="81" t="s">
        <v>90</v>
      </c>
      <c r="L150" s="80" t="s">
        <v>1196</v>
      </c>
      <c r="M150" s="78" t="s">
        <v>1330</v>
      </c>
      <c r="N150" s="94" t="s">
        <v>1190</v>
      </c>
      <c r="O150" s="147" t="s">
        <v>1249</v>
      </c>
    </row>
    <row r="151" spans="1:15" s="53" customFormat="1" ht="24.75" customHeight="1">
      <c r="A151" s="78">
        <v>146</v>
      </c>
      <c r="B151" s="79" t="s">
        <v>1652</v>
      </c>
      <c r="C151" s="118" t="s">
        <v>1552</v>
      </c>
      <c r="D151" s="78" t="s">
        <v>1348</v>
      </c>
      <c r="E151" s="151" t="s">
        <v>613</v>
      </c>
      <c r="F151" s="94"/>
      <c r="G151" s="80"/>
      <c r="H151" s="80" t="s">
        <v>614</v>
      </c>
      <c r="I151" s="95">
        <v>180.2647</v>
      </c>
      <c r="J151" s="95">
        <v>180.2647</v>
      </c>
      <c r="K151" s="81" t="s">
        <v>1349</v>
      </c>
      <c r="L151" s="80" t="s">
        <v>1348</v>
      </c>
      <c r="M151" s="78" t="s">
        <v>1350</v>
      </c>
      <c r="N151" s="94" t="s">
        <v>68</v>
      </c>
      <c r="O151" s="147" t="s">
        <v>615</v>
      </c>
    </row>
    <row r="152" spans="1:15" s="53" customFormat="1" ht="24.75" customHeight="1">
      <c r="A152" s="78">
        <v>147</v>
      </c>
      <c r="B152" s="79" t="s">
        <v>1652</v>
      </c>
      <c r="C152" s="118" t="s">
        <v>1552</v>
      </c>
      <c r="D152" s="78" t="s">
        <v>104</v>
      </c>
      <c r="E152" s="151" t="s">
        <v>616</v>
      </c>
      <c r="F152" s="94"/>
      <c r="G152" s="80"/>
      <c r="H152" s="80" t="s">
        <v>614</v>
      </c>
      <c r="I152" s="95">
        <v>187.82</v>
      </c>
      <c r="J152" s="95">
        <v>187.82</v>
      </c>
      <c r="K152" s="81" t="s">
        <v>1349</v>
      </c>
      <c r="L152" s="80" t="s">
        <v>1348</v>
      </c>
      <c r="M152" s="78" t="s">
        <v>1350</v>
      </c>
      <c r="N152" s="94" t="s">
        <v>617</v>
      </c>
      <c r="O152" s="147" t="s">
        <v>618</v>
      </c>
    </row>
    <row r="153" spans="1:15" s="53" customFormat="1" ht="24.75" customHeight="1">
      <c r="A153" s="78">
        <v>148</v>
      </c>
      <c r="B153" s="79" t="s">
        <v>1652</v>
      </c>
      <c r="C153" s="118" t="s">
        <v>619</v>
      </c>
      <c r="D153" s="78" t="s">
        <v>88</v>
      </c>
      <c r="E153" s="151" t="s">
        <v>620</v>
      </c>
      <c r="F153" s="94"/>
      <c r="G153" s="80"/>
      <c r="H153" s="80" t="s">
        <v>621</v>
      </c>
      <c r="I153" s="95">
        <v>706.439</v>
      </c>
      <c r="J153" s="95">
        <v>706.439</v>
      </c>
      <c r="K153" s="81" t="s">
        <v>1349</v>
      </c>
      <c r="L153" s="80" t="s">
        <v>622</v>
      </c>
      <c r="M153" s="78" t="s">
        <v>99</v>
      </c>
      <c r="N153" s="94" t="s">
        <v>623</v>
      </c>
      <c r="O153" s="147" t="s">
        <v>624</v>
      </c>
    </row>
    <row r="154" spans="1:15" s="53" customFormat="1" ht="24.75" customHeight="1">
      <c r="A154" s="78">
        <v>149</v>
      </c>
      <c r="B154" s="79" t="s">
        <v>1652</v>
      </c>
      <c r="C154" s="118" t="s">
        <v>619</v>
      </c>
      <c r="D154" s="78" t="s">
        <v>88</v>
      </c>
      <c r="E154" s="151" t="s">
        <v>625</v>
      </c>
      <c r="F154" s="94"/>
      <c r="G154" s="80"/>
      <c r="H154" s="80" t="s">
        <v>621</v>
      </c>
      <c r="I154" s="95">
        <v>440.91</v>
      </c>
      <c r="J154" s="95">
        <v>440.91</v>
      </c>
      <c r="K154" s="81" t="s">
        <v>1349</v>
      </c>
      <c r="L154" s="80" t="s">
        <v>79</v>
      </c>
      <c r="M154" s="78" t="s">
        <v>99</v>
      </c>
      <c r="N154" s="94" t="s">
        <v>626</v>
      </c>
      <c r="O154" s="147" t="s">
        <v>627</v>
      </c>
    </row>
    <row r="155" spans="1:15" s="47" customFormat="1" ht="24.75" customHeight="1">
      <c r="A155" s="78">
        <v>150</v>
      </c>
      <c r="B155" s="79" t="s">
        <v>1652</v>
      </c>
      <c r="C155" s="118" t="s">
        <v>619</v>
      </c>
      <c r="D155" s="78" t="s">
        <v>88</v>
      </c>
      <c r="E155" s="151" t="s">
        <v>628</v>
      </c>
      <c r="F155" s="94"/>
      <c r="G155" s="80"/>
      <c r="H155" s="80" t="s">
        <v>621</v>
      </c>
      <c r="I155" s="95">
        <v>386.174</v>
      </c>
      <c r="J155" s="95">
        <v>386.174</v>
      </c>
      <c r="K155" s="81" t="s">
        <v>1349</v>
      </c>
      <c r="L155" s="80" t="s">
        <v>79</v>
      </c>
      <c r="M155" s="78" t="s">
        <v>99</v>
      </c>
      <c r="N155" s="94" t="s">
        <v>629</v>
      </c>
      <c r="O155" s="147" t="s">
        <v>630</v>
      </c>
    </row>
    <row r="156" spans="1:15" s="53" customFormat="1" ht="24.75" customHeight="1">
      <c r="A156" s="78">
        <v>151</v>
      </c>
      <c r="B156" s="79" t="s">
        <v>1652</v>
      </c>
      <c r="C156" s="118" t="s">
        <v>619</v>
      </c>
      <c r="D156" s="78" t="s">
        <v>631</v>
      </c>
      <c r="E156" s="151" t="s">
        <v>632</v>
      </c>
      <c r="F156" s="94"/>
      <c r="G156" s="80"/>
      <c r="H156" s="80" t="s">
        <v>621</v>
      </c>
      <c r="I156" s="95">
        <v>5003</v>
      </c>
      <c r="J156" s="95">
        <v>1000</v>
      </c>
      <c r="K156" s="81" t="s">
        <v>633</v>
      </c>
      <c r="L156" s="80" t="s">
        <v>634</v>
      </c>
      <c r="M156" s="78" t="s">
        <v>99</v>
      </c>
      <c r="N156" s="94" t="s">
        <v>635</v>
      </c>
      <c r="O156" s="147" t="s">
        <v>1194</v>
      </c>
    </row>
    <row r="157" spans="1:15" s="53" customFormat="1" ht="24.75" customHeight="1">
      <c r="A157" s="78">
        <v>152</v>
      </c>
      <c r="B157" s="79" t="s">
        <v>1652</v>
      </c>
      <c r="C157" s="118" t="s">
        <v>1537</v>
      </c>
      <c r="D157" s="78" t="s">
        <v>88</v>
      </c>
      <c r="E157" s="151" t="s">
        <v>1195</v>
      </c>
      <c r="F157" s="94"/>
      <c r="G157" s="80"/>
      <c r="H157" s="80" t="s">
        <v>621</v>
      </c>
      <c r="I157" s="95">
        <v>2133.51</v>
      </c>
      <c r="J157" s="95">
        <v>2133.51</v>
      </c>
      <c r="K157" s="81" t="s">
        <v>90</v>
      </c>
      <c r="L157" s="80" t="s">
        <v>1196</v>
      </c>
      <c r="M157" s="78" t="s">
        <v>1296</v>
      </c>
      <c r="N157" s="94" t="s">
        <v>1197</v>
      </c>
      <c r="O157" s="147" t="s">
        <v>1198</v>
      </c>
    </row>
    <row r="158" spans="1:15" s="53" customFormat="1" ht="24.75" customHeight="1">
      <c r="A158" s="78">
        <v>153</v>
      </c>
      <c r="B158" s="79" t="s">
        <v>1652</v>
      </c>
      <c r="C158" s="118" t="s">
        <v>1199</v>
      </c>
      <c r="D158" s="78" t="s">
        <v>88</v>
      </c>
      <c r="E158" s="151" t="s">
        <v>1200</v>
      </c>
      <c r="F158" s="94"/>
      <c r="G158" s="80"/>
      <c r="H158" s="80" t="s">
        <v>621</v>
      </c>
      <c r="I158" s="95">
        <v>2107</v>
      </c>
      <c r="J158" s="95">
        <v>2107</v>
      </c>
      <c r="K158" s="81" t="s">
        <v>90</v>
      </c>
      <c r="L158" s="80" t="s">
        <v>1196</v>
      </c>
      <c r="M158" s="78" t="s">
        <v>1296</v>
      </c>
      <c r="N158" s="94" t="s">
        <v>1197</v>
      </c>
      <c r="O158" s="147" t="s">
        <v>1201</v>
      </c>
    </row>
    <row r="159" spans="1:15" s="53" customFormat="1" ht="24.75" customHeight="1">
      <c r="A159" s="78">
        <v>154</v>
      </c>
      <c r="B159" s="79" t="s">
        <v>1652</v>
      </c>
      <c r="C159" s="118" t="s">
        <v>1199</v>
      </c>
      <c r="D159" s="78" t="s">
        <v>88</v>
      </c>
      <c r="E159" s="151" t="s">
        <v>1202</v>
      </c>
      <c r="F159" s="94"/>
      <c r="G159" s="80"/>
      <c r="H159" s="80" t="s">
        <v>621</v>
      </c>
      <c r="I159" s="95">
        <v>814.57</v>
      </c>
      <c r="J159" s="95">
        <v>814.57</v>
      </c>
      <c r="K159" s="81" t="s">
        <v>90</v>
      </c>
      <c r="L159" s="80" t="s">
        <v>79</v>
      </c>
      <c r="M159" s="78" t="s">
        <v>91</v>
      </c>
      <c r="N159" s="94" t="s">
        <v>92</v>
      </c>
      <c r="O159" s="147" t="s">
        <v>1203</v>
      </c>
    </row>
    <row r="160" spans="1:15" s="53" customFormat="1" ht="24.75" customHeight="1">
      <c r="A160" s="78">
        <v>155</v>
      </c>
      <c r="B160" s="79" t="s">
        <v>1652</v>
      </c>
      <c r="C160" s="118" t="s">
        <v>1199</v>
      </c>
      <c r="D160" s="78" t="s">
        <v>88</v>
      </c>
      <c r="E160" s="151" t="s">
        <v>1204</v>
      </c>
      <c r="F160" s="94"/>
      <c r="G160" s="80"/>
      <c r="H160" s="80" t="s">
        <v>621</v>
      </c>
      <c r="I160" s="95">
        <v>376.1</v>
      </c>
      <c r="J160" s="95">
        <v>376.1</v>
      </c>
      <c r="K160" s="81" t="s">
        <v>1349</v>
      </c>
      <c r="L160" s="80" t="s">
        <v>79</v>
      </c>
      <c r="M160" s="78" t="s">
        <v>99</v>
      </c>
      <c r="N160" s="94" t="s">
        <v>1205</v>
      </c>
      <c r="O160" s="147" t="s">
        <v>1206</v>
      </c>
    </row>
    <row r="161" spans="1:15" s="53" customFormat="1" ht="24.75" customHeight="1">
      <c r="A161" s="78">
        <v>156</v>
      </c>
      <c r="B161" s="79" t="s">
        <v>1652</v>
      </c>
      <c r="C161" s="118" t="s">
        <v>1347</v>
      </c>
      <c r="D161" s="78" t="s">
        <v>631</v>
      </c>
      <c r="E161" s="151" t="s">
        <v>1207</v>
      </c>
      <c r="F161" s="94"/>
      <c r="G161" s="80"/>
      <c r="H161" s="80" t="s">
        <v>621</v>
      </c>
      <c r="I161" s="95">
        <v>548.312</v>
      </c>
      <c r="J161" s="95">
        <v>548.312</v>
      </c>
      <c r="K161" s="81" t="s">
        <v>90</v>
      </c>
      <c r="L161" s="80" t="s">
        <v>1196</v>
      </c>
      <c r="M161" s="78" t="s">
        <v>91</v>
      </c>
      <c r="N161" s="94" t="s">
        <v>92</v>
      </c>
      <c r="O161" s="147" t="s">
        <v>1208</v>
      </c>
    </row>
    <row r="162" spans="1:15" s="53" customFormat="1" ht="24.75" customHeight="1">
      <c r="A162" s="78">
        <v>157</v>
      </c>
      <c r="B162" s="79" t="s">
        <v>1652</v>
      </c>
      <c r="C162" s="118" t="s">
        <v>1347</v>
      </c>
      <c r="D162" s="78" t="s">
        <v>631</v>
      </c>
      <c r="E162" s="151" t="s">
        <v>1209</v>
      </c>
      <c r="F162" s="94"/>
      <c r="G162" s="80"/>
      <c r="H162" s="80" t="s">
        <v>621</v>
      </c>
      <c r="I162" s="95">
        <v>484.35</v>
      </c>
      <c r="J162" s="95">
        <v>484.35</v>
      </c>
      <c r="K162" s="81" t="s">
        <v>90</v>
      </c>
      <c r="L162" s="80" t="s">
        <v>1196</v>
      </c>
      <c r="M162" s="78" t="s">
        <v>91</v>
      </c>
      <c r="N162" s="94" t="s">
        <v>92</v>
      </c>
      <c r="O162" s="147" t="s">
        <v>1210</v>
      </c>
    </row>
    <row r="163" spans="1:15" s="53" customFormat="1" ht="24.75" customHeight="1">
      <c r="A163" s="78">
        <v>158</v>
      </c>
      <c r="B163" s="79" t="s">
        <v>1652</v>
      </c>
      <c r="C163" s="118" t="s">
        <v>1299</v>
      </c>
      <c r="D163" s="78" t="s">
        <v>1348</v>
      </c>
      <c r="E163" s="151" t="s">
        <v>1211</v>
      </c>
      <c r="F163" s="94"/>
      <c r="G163" s="80"/>
      <c r="H163" s="80" t="s">
        <v>1212</v>
      </c>
      <c r="I163" s="95">
        <v>53.8</v>
      </c>
      <c r="J163" s="95">
        <v>53.8</v>
      </c>
      <c r="K163" s="81" t="s">
        <v>90</v>
      </c>
      <c r="L163" s="80" t="s">
        <v>1196</v>
      </c>
      <c r="M163" s="78" t="s">
        <v>1330</v>
      </c>
      <c r="N163" s="94" t="s">
        <v>1190</v>
      </c>
      <c r="O163" s="147" t="s">
        <v>1213</v>
      </c>
    </row>
    <row r="164" spans="1:15" s="53" customFormat="1" ht="24.75" customHeight="1">
      <c r="A164" s="78">
        <v>159</v>
      </c>
      <c r="B164" s="79" t="s">
        <v>1652</v>
      </c>
      <c r="C164" s="118" t="s">
        <v>1299</v>
      </c>
      <c r="D164" s="78" t="s">
        <v>104</v>
      </c>
      <c r="E164" s="151" t="s">
        <v>1214</v>
      </c>
      <c r="F164" s="94"/>
      <c r="G164" s="80"/>
      <c r="H164" s="80" t="s">
        <v>1215</v>
      </c>
      <c r="I164" s="95">
        <v>2.968</v>
      </c>
      <c r="J164" s="95">
        <v>2.968</v>
      </c>
      <c r="K164" s="81" t="s">
        <v>1349</v>
      </c>
      <c r="L164" s="80" t="s">
        <v>1196</v>
      </c>
      <c r="M164" s="78" t="s">
        <v>1350</v>
      </c>
      <c r="N164" s="94" t="s">
        <v>1216</v>
      </c>
      <c r="O164" s="147" t="s">
        <v>1217</v>
      </c>
    </row>
    <row r="165" spans="1:15" s="53" customFormat="1" ht="24.75" customHeight="1">
      <c r="A165" s="78">
        <v>160</v>
      </c>
      <c r="B165" s="79" t="s">
        <v>1652</v>
      </c>
      <c r="C165" s="118" t="s">
        <v>1299</v>
      </c>
      <c r="D165" s="78" t="s">
        <v>1348</v>
      </c>
      <c r="E165" s="151" t="s">
        <v>1218</v>
      </c>
      <c r="F165" s="94"/>
      <c r="G165" s="80"/>
      <c r="H165" s="80" t="s">
        <v>1212</v>
      </c>
      <c r="I165" s="95">
        <v>7</v>
      </c>
      <c r="J165" s="95">
        <v>7</v>
      </c>
      <c r="K165" s="81" t="s">
        <v>1349</v>
      </c>
      <c r="L165" s="80" t="s">
        <v>1348</v>
      </c>
      <c r="M165" s="78" t="s">
        <v>1322</v>
      </c>
      <c r="N165" s="94" t="s">
        <v>68</v>
      </c>
      <c r="O165" s="147" t="s">
        <v>1219</v>
      </c>
    </row>
    <row r="166" spans="1:15" s="53" customFormat="1" ht="24.75" customHeight="1">
      <c r="A166" s="78">
        <v>161</v>
      </c>
      <c r="B166" s="79" t="s">
        <v>1652</v>
      </c>
      <c r="C166" s="118" t="s">
        <v>1299</v>
      </c>
      <c r="D166" s="78" t="s">
        <v>1348</v>
      </c>
      <c r="E166" s="151" t="s">
        <v>1220</v>
      </c>
      <c r="F166" s="94"/>
      <c r="G166" s="80"/>
      <c r="H166" s="80" t="s">
        <v>1212</v>
      </c>
      <c r="I166" s="95">
        <v>67</v>
      </c>
      <c r="J166" s="95">
        <v>67</v>
      </c>
      <c r="K166" s="81" t="s">
        <v>90</v>
      </c>
      <c r="L166" s="80" t="s">
        <v>1196</v>
      </c>
      <c r="M166" s="78" t="s">
        <v>1330</v>
      </c>
      <c r="N166" s="94" t="s">
        <v>1190</v>
      </c>
      <c r="O166" s="147" t="s">
        <v>1221</v>
      </c>
    </row>
    <row r="167" spans="1:15" s="53" customFormat="1" ht="24.75" customHeight="1">
      <c r="A167" s="78">
        <v>162</v>
      </c>
      <c r="B167" s="79" t="s">
        <v>1652</v>
      </c>
      <c r="C167" s="118" t="s">
        <v>1299</v>
      </c>
      <c r="D167" s="78" t="s">
        <v>631</v>
      </c>
      <c r="E167" s="151" t="s">
        <v>1222</v>
      </c>
      <c r="F167" s="94"/>
      <c r="G167" s="80"/>
      <c r="H167" s="80" t="s">
        <v>621</v>
      </c>
      <c r="I167" s="95">
        <v>1074.535</v>
      </c>
      <c r="J167" s="95">
        <v>400</v>
      </c>
      <c r="K167" s="81" t="s">
        <v>633</v>
      </c>
      <c r="L167" s="80" t="s">
        <v>79</v>
      </c>
      <c r="M167" s="78" t="s">
        <v>99</v>
      </c>
      <c r="N167" s="94" t="s">
        <v>1223</v>
      </c>
      <c r="O167" s="147" t="s">
        <v>1224</v>
      </c>
    </row>
    <row r="168" spans="1:15" s="53" customFormat="1" ht="24.75" customHeight="1">
      <c r="A168" s="78">
        <v>163</v>
      </c>
      <c r="B168" s="79" t="s">
        <v>1652</v>
      </c>
      <c r="C168" s="118" t="s">
        <v>1299</v>
      </c>
      <c r="D168" s="78" t="s">
        <v>1348</v>
      </c>
      <c r="E168" s="151" t="s">
        <v>1225</v>
      </c>
      <c r="F168" s="94"/>
      <c r="G168" s="80"/>
      <c r="H168" s="80" t="s">
        <v>1212</v>
      </c>
      <c r="I168" s="95">
        <v>29.028</v>
      </c>
      <c r="J168" s="95">
        <v>29.028</v>
      </c>
      <c r="K168" s="81" t="s">
        <v>1349</v>
      </c>
      <c r="L168" s="80" t="s">
        <v>1196</v>
      </c>
      <c r="M168" s="78" t="s">
        <v>101</v>
      </c>
      <c r="N168" s="94" t="s">
        <v>1226</v>
      </c>
      <c r="O168" s="147" t="s">
        <v>1227</v>
      </c>
    </row>
    <row r="169" spans="1:15" s="53" customFormat="1" ht="24.75" customHeight="1">
      <c r="A169" s="78">
        <v>164</v>
      </c>
      <c r="B169" s="79" t="s">
        <v>1652</v>
      </c>
      <c r="C169" s="118" t="s">
        <v>1299</v>
      </c>
      <c r="D169" s="78" t="s">
        <v>1348</v>
      </c>
      <c r="E169" s="151" t="s">
        <v>1228</v>
      </c>
      <c r="F169" s="94"/>
      <c r="G169" s="80"/>
      <c r="H169" s="80" t="s">
        <v>1212</v>
      </c>
      <c r="I169" s="95">
        <v>141</v>
      </c>
      <c r="J169" s="95">
        <v>141</v>
      </c>
      <c r="K169" s="81" t="s">
        <v>1349</v>
      </c>
      <c r="L169" s="80" t="s">
        <v>79</v>
      </c>
      <c r="M169" s="78" t="s">
        <v>1330</v>
      </c>
      <c r="N169" s="94" t="s">
        <v>1226</v>
      </c>
      <c r="O169" s="147" t="s">
        <v>1229</v>
      </c>
    </row>
    <row r="170" spans="1:15" s="53" customFormat="1" ht="24.75" customHeight="1">
      <c r="A170" s="78">
        <v>165</v>
      </c>
      <c r="B170" s="79" t="s">
        <v>1652</v>
      </c>
      <c r="C170" s="118" t="s">
        <v>1299</v>
      </c>
      <c r="D170" s="78" t="s">
        <v>88</v>
      </c>
      <c r="E170" s="151" t="s">
        <v>1230</v>
      </c>
      <c r="F170" s="94"/>
      <c r="G170" s="80"/>
      <c r="H170" s="80" t="s">
        <v>621</v>
      </c>
      <c r="I170" s="95">
        <v>150.089</v>
      </c>
      <c r="J170" s="95">
        <v>150.089</v>
      </c>
      <c r="K170" s="81" t="s">
        <v>1349</v>
      </c>
      <c r="L170" s="80" t="s">
        <v>79</v>
      </c>
      <c r="M170" s="78" t="s">
        <v>99</v>
      </c>
      <c r="N170" s="94" t="s">
        <v>1231</v>
      </c>
      <c r="O170" s="147" t="s">
        <v>1232</v>
      </c>
    </row>
    <row r="171" spans="1:15" s="53" customFormat="1" ht="24.75" customHeight="1">
      <c r="A171" s="78">
        <v>166</v>
      </c>
      <c r="B171" s="79" t="s">
        <v>1652</v>
      </c>
      <c r="C171" s="118" t="s">
        <v>1299</v>
      </c>
      <c r="D171" s="78" t="s">
        <v>631</v>
      </c>
      <c r="E171" s="151" t="s">
        <v>1233</v>
      </c>
      <c r="F171" s="94"/>
      <c r="G171" s="80"/>
      <c r="H171" s="80" t="s">
        <v>621</v>
      </c>
      <c r="I171" s="95">
        <v>903.29</v>
      </c>
      <c r="J171" s="95">
        <v>384</v>
      </c>
      <c r="K171" s="81" t="s">
        <v>633</v>
      </c>
      <c r="L171" s="80" t="s">
        <v>622</v>
      </c>
      <c r="M171" s="78" t="s">
        <v>1282</v>
      </c>
      <c r="N171" s="94" t="s">
        <v>1189</v>
      </c>
      <c r="O171" s="147" t="s">
        <v>1234</v>
      </c>
    </row>
    <row r="172" spans="1:15" s="53" customFormat="1" ht="24.75" customHeight="1">
      <c r="A172" s="78">
        <v>167</v>
      </c>
      <c r="B172" s="79" t="s">
        <v>1652</v>
      </c>
      <c r="C172" s="118" t="s">
        <v>1299</v>
      </c>
      <c r="D172" s="78" t="s">
        <v>631</v>
      </c>
      <c r="E172" s="151" t="s">
        <v>1235</v>
      </c>
      <c r="F172" s="94"/>
      <c r="G172" s="80"/>
      <c r="H172" s="80" t="s">
        <v>621</v>
      </c>
      <c r="I172" s="95">
        <v>1587.37</v>
      </c>
      <c r="J172" s="95">
        <v>1587.37</v>
      </c>
      <c r="K172" s="81" t="s">
        <v>90</v>
      </c>
      <c r="L172" s="80" t="s">
        <v>622</v>
      </c>
      <c r="M172" s="78" t="s">
        <v>1282</v>
      </c>
      <c r="N172" s="94" t="s">
        <v>1189</v>
      </c>
      <c r="O172" s="147" t="s">
        <v>1236</v>
      </c>
    </row>
    <row r="173" spans="1:15" s="53" customFormat="1" ht="24.75" customHeight="1">
      <c r="A173" s="78">
        <v>168</v>
      </c>
      <c r="B173" s="79" t="s">
        <v>1652</v>
      </c>
      <c r="C173" s="118" t="s">
        <v>1299</v>
      </c>
      <c r="D173" s="78" t="s">
        <v>1348</v>
      </c>
      <c r="E173" s="151" t="s">
        <v>1237</v>
      </c>
      <c r="F173" s="94"/>
      <c r="G173" s="80"/>
      <c r="H173" s="80" t="s">
        <v>1212</v>
      </c>
      <c r="I173" s="95">
        <v>93.3</v>
      </c>
      <c r="J173" s="95">
        <v>93.3</v>
      </c>
      <c r="K173" s="81" t="s">
        <v>1349</v>
      </c>
      <c r="L173" s="80" t="s">
        <v>79</v>
      </c>
      <c r="M173" s="78" t="s">
        <v>1330</v>
      </c>
      <c r="N173" s="94" t="s">
        <v>1226</v>
      </c>
      <c r="O173" s="147" t="s">
        <v>1238</v>
      </c>
    </row>
    <row r="174" spans="1:15" s="53" customFormat="1" ht="24.75" customHeight="1">
      <c r="A174" s="78">
        <v>169</v>
      </c>
      <c r="B174" s="79" t="s">
        <v>1652</v>
      </c>
      <c r="C174" s="118" t="s">
        <v>1299</v>
      </c>
      <c r="D174" s="78" t="s">
        <v>1348</v>
      </c>
      <c r="E174" s="151" t="s">
        <v>1239</v>
      </c>
      <c r="F174" s="94"/>
      <c r="G174" s="80"/>
      <c r="H174" s="80" t="s">
        <v>1212</v>
      </c>
      <c r="I174" s="95">
        <v>57</v>
      </c>
      <c r="J174" s="95">
        <v>57</v>
      </c>
      <c r="K174" s="81" t="s">
        <v>1349</v>
      </c>
      <c r="L174" s="80" t="s">
        <v>79</v>
      </c>
      <c r="M174" s="78" t="s">
        <v>1330</v>
      </c>
      <c r="N174" s="94" t="s">
        <v>1226</v>
      </c>
      <c r="O174" s="147" t="s">
        <v>1238</v>
      </c>
    </row>
    <row r="175" spans="1:15" s="53" customFormat="1" ht="24.75" customHeight="1">
      <c r="A175" s="78">
        <v>170</v>
      </c>
      <c r="B175" s="79" t="s">
        <v>1652</v>
      </c>
      <c r="C175" s="118" t="s">
        <v>1299</v>
      </c>
      <c r="D175" s="78" t="s">
        <v>1348</v>
      </c>
      <c r="E175" s="151" t="s">
        <v>1240</v>
      </c>
      <c r="F175" s="94"/>
      <c r="G175" s="80"/>
      <c r="H175" s="80" t="s">
        <v>1215</v>
      </c>
      <c r="I175" s="95">
        <v>319.16323</v>
      </c>
      <c r="J175" s="95">
        <v>119.9</v>
      </c>
      <c r="K175" s="81" t="s">
        <v>633</v>
      </c>
      <c r="L175" s="80" t="s">
        <v>1348</v>
      </c>
      <c r="M175" s="78" t="s">
        <v>1350</v>
      </c>
      <c r="N175" s="94" t="s">
        <v>1241</v>
      </c>
      <c r="O175" s="147" t="s">
        <v>1242</v>
      </c>
    </row>
    <row r="176" spans="1:15" s="53" customFormat="1" ht="24.75" customHeight="1">
      <c r="A176" s="78">
        <v>171</v>
      </c>
      <c r="B176" s="79" t="s">
        <v>1652</v>
      </c>
      <c r="C176" s="118" t="s">
        <v>1299</v>
      </c>
      <c r="D176" s="78" t="s">
        <v>1348</v>
      </c>
      <c r="E176" s="151" t="s">
        <v>1243</v>
      </c>
      <c r="F176" s="94"/>
      <c r="G176" s="80"/>
      <c r="H176" s="80" t="s">
        <v>1244</v>
      </c>
      <c r="I176" s="95">
        <v>8.23</v>
      </c>
      <c r="J176" s="95">
        <v>8.23</v>
      </c>
      <c r="K176" s="81" t="s">
        <v>1349</v>
      </c>
      <c r="L176" s="80" t="s">
        <v>79</v>
      </c>
      <c r="M176" s="78" t="s">
        <v>1322</v>
      </c>
      <c r="N176" s="94" t="s">
        <v>1245</v>
      </c>
      <c r="O176" s="147" t="s">
        <v>1246</v>
      </c>
    </row>
    <row r="177" spans="1:15" s="53" customFormat="1" ht="24.75" customHeight="1">
      <c r="A177" s="78">
        <v>172</v>
      </c>
      <c r="B177" s="79" t="s">
        <v>1652</v>
      </c>
      <c r="C177" s="118" t="s">
        <v>75</v>
      </c>
      <c r="D177" s="78" t="s">
        <v>104</v>
      </c>
      <c r="E177" s="151" t="s">
        <v>507</v>
      </c>
      <c r="F177" s="94"/>
      <c r="G177" s="80"/>
      <c r="H177" s="80" t="s">
        <v>1215</v>
      </c>
      <c r="I177" s="95">
        <v>186</v>
      </c>
      <c r="J177" s="95"/>
      <c r="K177" s="81"/>
      <c r="L177" s="80"/>
      <c r="M177" s="78"/>
      <c r="N177" s="94" t="s">
        <v>508</v>
      </c>
      <c r="O177" s="147" t="s">
        <v>509</v>
      </c>
    </row>
    <row r="178" spans="1:15" s="53" customFormat="1" ht="24.75" customHeight="1">
      <c r="A178" s="78">
        <v>173</v>
      </c>
      <c r="B178" s="79" t="s">
        <v>1652</v>
      </c>
      <c r="C178" s="118" t="s">
        <v>75</v>
      </c>
      <c r="D178" s="78" t="s">
        <v>104</v>
      </c>
      <c r="E178" s="151" t="s">
        <v>510</v>
      </c>
      <c r="F178" s="94"/>
      <c r="G178" s="80"/>
      <c r="H178" s="80" t="s">
        <v>1215</v>
      </c>
      <c r="I178" s="95">
        <v>30</v>
      </c>
      <c r="J178" s="95"/>
      <c r="K178" s="81"/>
      <c r="L178" s="80"/>
      <c r="M178" s="78"/>
      <c r="N178" s="94" t="s">
        <v>97</v>
      </c>
      <c r="O178" s="147" t="s">
        <v>511</v>
      </c>
    </row>
    <row r="179" spans="1:15" s="53" customFormat="1" ht="24.75" customHeight="1">
      <c r="A179" s="78">
        <v>174</v>
      </c>
      <c r="B179" s="79" t="s">
        <v>1652</v>
      </c>
      <c r="C179" s="118" t="s">
        <v>1361</v>
      </c>
      <c r="D179" s="78" t="s">
        <v>104</v>
      </c>
      <c r="E179" s="151" t="s">
        <v>512</v>
      </c>
      <c r="F179" s="94"/>
      <c r="G179" s="80"/>
      <c r="H179" s="80" t="s">
        <v>1212</v>
      </c>
      <c r="I179" s="95">
        <v>112.58</v>
      </c>
      <c r="J179" s="95"/>
      <c r="K179" s="81"/>
      <c r="L179" s="80"/>
      <c r="M179" s="78"/>
      <c r="N179" s="94" t="s">
        <v>68</v>
      </c>
      <c r="O179" s="147" t="s">
        <v>513</v>
      </c>
    </row>
    <row r="180" spans="1:15" s="53" customFormat="1" ht="24.75" customHeight="1">
      <c r="A180" s="78">
        <v>175</v>
      </c>
      <c r="B180" s="79" t="s">
        <v>1652</v>
      </c>
      <c r="C180" s="118" t="s">
        <v>1361</v>
      </c>
      <c r="D180" s="78" t="s">
        <v>1269</v>
      </c>
      <c r="E180" s="151" t="s">
        <v>514</v>
      </c>
      <c r="F180" s="94"/>
      <c r="G180" s="80"/>
      <c r="H180" s="80" t="s">
        <v>1212</v>
      </c>
      <c r="I180" s="95">
        <v>70.95</v>
      </c>
      <c r="J180" s="95"/>
      <c r="K180" s="81"/>
      <c r="L180" s="80"/>
      <c r="M180" s="78"/>
      <c r="N180" s="94" t="s">
        <v>515</v>
      </c>
      <c r="O180" s="147" t="s">
        <v>516</v>
      </c>
    </row>
    <row r="181" spans="1:15" s="53" customFormat="1" ht="24.75" customHeight="1">
      <c r="A181" s="78">
        <v>176</v>
      </c>
      <c r="B181" s="79" t="s">
        <v>1652</v>
      </c>
      <c r="C181" s="118" t="s">
        <v>1361</v>
      </c>
      <c r="D181" s="78" t="s">
        <v>104</v>
      </c>
      <c r="E181" s="151" t="s">
        <v>517</v>
      </c>
      <c r="F181" s="94"/>
      <c r="G181" s="80"/>
      <c r="H181" s="80" t="s">
        <v>1212</v>
      </c>
      <c r="I181" s="95">
        <v>15.35</v>
      </c>
      <c r="J181" s="95"/>
      <c r="K181" s="81"/>
      <c r="L181" s="80"/>
      <c r="M181" s="78"/>
      <c r="N181" s="94" t="s">
        <v>518</v>
      </c>
      <c r="O181" s="147" t="s">
        <v>519</v>
      </c>
    </row>
    <row r="182" spans="1:15" s="53" customFormat="1" ht="24.75" customHeight="1">
      <c r="A182" s="78">
        <v>177</v>
      </c>
      <c r="B182" s="79" t="s">
        <v>1652</v>
      </c>
      <c r="C182" s="118" t="s">
        <v>1361</v>
      </c>
      <c r="D182" s="78" t="s">
        <v>105</v>
      </c>
      <c r="E182" s="151" t="s">
        <v>520</v>
      </c>
      <c r="F182" s="94"/>
      <c r="G182" s="80"/>
      <c r="H182" s="80" t="s">
        <v>621</v>
      </c>
      <c r="I182" s="95">
        <v>1469.9</v>
      </c>
      <c r="J182" s="95"/>
      <c r="K182" s="81"/>
      <c r="L182" s="80"/>
      <c r="M182" s="78"/>
      <c r="N182" s="94" t="s">
        <v>1197</v>
      </c>
      <c r="O182" s="147" t="s">
        <v>1201</v>
      </c>
    </row>
    <row r="183" spans="1:15" s="53" customFormat="1" ht="24.75" customHeight="1">
      <c r="A183" s="78">
        <v>178</v>
      </c>
      <c r="B183" s="79" t="s">
        <v>1652</v>
      </c>
      <c r="C183" s="118" t="s">
        <v>1361</v>
      </c>
      <c r="D183" s="78" t="s">
        <v>606</v>
      </c>
      <c r="E183" s="151" t="s">
        <v>521</v>
      </c>
      <c r="F183" s="94"/>
      <c r="G183" s="80"/>
      <c r="H183" s="80" t="s">
        <v>1212</v>
      </c>
      <c r="I183" s="95">
        <v>143.5</v>
      </c>
      <c r="J183" s="95"/>
      <c r="K183" s="81"/>
      <c r="L183" s="80"/>
      <c r="M183" s="78"/>
      <c r="N183" s="94" t="s">
        <v>1190</v>
      </c>
      <c r="O183" s="147" t="s">
        <v>522</v>
      </c>
    </row>
    <row r="184" spans="1:15" s="53" customFormat="1" ht="24.75" customHeight="1">
      <c r="A184" s="78">
        <v>179</v>
      </c>
      <c r="B184" s="79" t="s">
        <v>1652</v>
      </c>
      <c r="C184" s="118" t="s">
        <v>1361</v>
      </c>
      <c r="D184" s="78" t="s">
        <v>1543</v>
      </c>
      <c r="E184" s="151" t="s">
        <v>523</v>
      </c>
      <c r="F184" s="94"/>
      <c r="G184" s="80"/>
      <c r="H184" s="80" t="s">
        <v>621</v>
      </c>
      <c r="I184" s="95">
        <v>6358.44</v>
      </c>
      <c r="J184" s="95"/>
      <c r="K184" s="81"/>
      <c r="L184" s="80"/>
      <c r="M184" s="78"/>
      <c r="N184" s="94" t="s">
        <v>524</v>
      </c>
      <c r="O184" s="147" t="s">
        <v>525</v>
      </c>
    </row>
    <row r="185" spans="1:15" s="53" customFormat="1" ht="33.75">
      <c r="A185" s="78">
        <v>180</v>
      </c>
      <c r="B185" s="79" t="s">
        <v>1652</v>
      </c>
      <c r="C185" s="118" t="s">
        <v>1361</v>
      </c>
      <c r="D185" s="78" t="s">
        <v>1543</v>
      </c>
      <c r="E185" s="151" t="s">
        <v>526</v>
      </c>
      <c r="F185" s="94"/>
      <c r="G185" s="80"/>
      <c r="H185" s="80" t="s">
        <v>621</v>
      </c>
      <c r="I185" s="95">
        <v>5892</v>
      </c>
      <c r="J185" s="95"/>
      <c r="K185" s="81"/>
      <c r="L185" s="80"/>
      <c r="M185" s="78"/>
      <c r="N185" s="94" t="s">
        <v>524</v>
      </c>
      <c r="O185" s="147" t="s">
        <v>527</v>
      </c>
    </row>
    <row r="186" spans="1:15" s="53" customFormat="1" ht="24.75" customHeight="1">
      <c r="A186" s="78">
        <v>181</v>
      </c>
      <c r="B186" s="79" t="s">
        <v>1652</v>
      </c>
      <c r="C186" s="118" t="s">
        <v>1361</v>
      </c>
      <c r="D186" s="78" t="s">
        <v>1543</v>
      </c>
      <c r="E186" s="151" t="s">
        <v>528</v>
      </c>
      <c r="F186" s="94"/>
      <c r="G186" s="80"/>
      <c r="H186" s="80" t="s">
        <v>621</v>
      </c>
      <c r="I186" s="95">
        <v>5864</v>
      </c>
      <c r="J186" s="95"/>
      <c r="K186" s="81"/>
      <c r="L186" s="80"/>
      <c r="M186" s="78"/>
      <c r="N186" s="94" t="s">
        <v>524</v>
      </c>
      <c r="O186" s="147" t="s">
        <v>529</v>
      </c>
    </row>
    <row r="187" spans="1:15" s="53" customFormat="1" ht="33.75">
      <c r="A187" s="78">
        <v>182</v>
      </c>
      <c r="B187" s="79" t="s">
        <v>1652</v>
      </c>
      <c r="C187" s="118" t="s">
        <v>1361</v>
      </c>
      <c r="D187" s="78" t="s">
        <v>1543</v>
      </c>
      <c r="E187" s="151" t="s">
        <v>530</v>
      </c>
      <c r="F187" s="94"/>
      <c r="G187" s="80"/>
      <c r="H187" s="80" t="s">
        <v>621</v>
      </c>
      <c r="I187" s="95">
        <v>6420</v>
      </c>
      <c r="J187" s="95"/>
      <c r="K187" s="81"/>
      <c r="L187" s="80"/>
      <c r="M187" s="78"/>
      <c r="N187" s="94" t="s">
        <v>524</v>
      </c>
      <c r="O187" s="147" t="s">
        <v>531</v>
      </c>
    </row>
    <row r="188" spans="1:15" s="53" customFormat="1" ht="24.75" customHeight="1">
      <c r="A188" s="78">
        <v>183</v>
      </c>
      <c r="B188" s="79" t="s">
        <v>1652</v>
      </c>
      <c r="C188" s="118" t="s">
        <v>1361</v>
      </c>
      <c r="D188" s="78" t="s">
        <v>606</v>
      </c>
      <c r="E188" s="151" t="s">
        <v>532</v>
      </c>
      <c r="F188" s="94"/>
      <c r="G188" s="80"/>
      <c r="H188" s="80" t="s">
        <v>1212</v>
      </c>
      <c r="I188" s="95">
        <v>42</v>
      </c>
      <c r="J188" s="95"/>
      <c r="K188" s="81"/>
      <c r="L188" s="80"/>
      <c r="M188" s="78"/>
      <c r="N188" s="94" t="s">
        <v>533</v>
      </c>
      <c r="O188" s="147" t="s">
        <v>1213</v>
      </c>
    </row>
    <row r="189" spans="1:15" s="53" customFormat="1" ht="24.75" customHeight="1">
      <c r="A189" s="78">
        <v>184</v>
      </c>
      <c r="B189" s="79" t="s">
        <v>1652</v>
      </c>
      <c r="C189" s="118" t="s">
        <v>1361</v>
      </c>
      <c r="D189" s="78" t="s">
        <v>606</v>
      </c>
      <c r="E189" s="151" t="s">
        <v>534</v>
      </c>
      <c r="F189" s="94"/>
      <c r="G189" s="80"/>
      <c r="H189" s="80" t="s">
        <v>1212</v>
      </c>
      <c r="I189" s="95">
        <v>90.5</v>
      </c>
      <c r="J189" s="95"/>
      <c r="K189" s="81"/>
      <c r="L189" s="80"/>
      <c r="M189" s="78"/>
      <c r="N189" s="94" t="s">
        <v>1190</v>
      </c>
      <c r="O189" s="147" t="s">
        <v>535</v>
      </c>
    </row>
    <row r="190" spans="1:15" s="53" customFormat="1" ht="24.75" customHeight="1">
      <c r="A190" s="78">
        <v>185</v>
      </c>
      <c r="B190" s="79" t="s">
        <v>1652</v>
      </c>
      <c r="C190" s="118" t="s">
        <v>1361</v>
      </c>
      <c r="D190" s="78" t="s">
        <v>104</v>
      </c>
      <c r="E190" s="151" t="s">
        <v>536</v>
      </c>
      <c r="F190" s="94"/>
      <c r="G190" s="80"/>
      <c r="H190" s="80" t="s">
        <v>1212</v>
      </c>
      <c r="I190" s="95">
        <v>11.899932</v>
      </c>
      <c r="J190" s="95"/>
      <c r="K190" s="81"/>
      <c r="L190" s="80"/>
      <c r="M190" s="78"/>
      <c r="N190" s="94" t="s">
        <v>68</v>
      </c>
      <c r="O190" s="147" t="s">
        <v>537</v>
      </c>
    </row>
    <row r="191" spans="1:15" s="53" customFormat="1" ht="24.75" customHeight="1">
      <c r="A191" s="78">
        <v>186</v>
      </c>
      <c r="B191" s="79" t="s">
        <v>1652</v>
      </c>
      <c r="C191" s="118" t="s">
        <v>1361</v>
      </c>
      <c r="D191" s="78" t="s">
        <v>104</v>
      </c>
      <c r="E191" s="151" t="s">
        <v>536</v>
      </c>
      <c r="F191" s="94"/>
      <c r="G191" s="80"/>
      <c r="H191" s="80" t="s">
        <v>1212</v>
      </c>
      <c r="I191" s="95">
        <v>5.370103</v>
      </c>
      <c r="J191" s="95"/>
      <c r="K191" s="81"/>
      <c r="L191" s="80"/>
      <c r="M191" s="78"/>
      <c r="N191" s="94" t="s">
        <v>68</v>
      </c>
      <c r="O191" s="147" t="s">
        <v>537</v>
      </c>
    </row>
    <row r="192" spans="1:15" s="53" customFormat="1" ht="24.75" customHeight="1">
      <c r="A192" s="78">
        <v>187</v>
      </c>
      <c r="B192" s="79" t="s">
        <v>1652</v>
      </c>
      <c r="C192" s="118" t="s">
        <v>1361</v>
      </c>
      <c r="D192" s="78" t="s">
        <v>104</v>
      </c>
      <c r="E192" s="151" t="s">
        <v>538</v>
      </c>
      <c r="F192" s="94"/>
      <c r="G192" s="80"/>
      <c r="H192" s="80" t="s">
        <v>614</v>
      </c>
      <c r="I192" s="95">
        <v>26.069</v>
      </c>
      <c r="J192" s="95"/>
      <c r="K192" s="81"/>
      <c r="L192" s="80"/>
      <c r="M192" s="78"/>
      <c r="N192" s="94" t="s">
        <v>539</v>
      </c>
      <c r="O192" s="147" t="s">
        <v>165</v>
      </c>
    </row>
    <row r="193" spans="1:15" s="53" customFormat="1" ht="24.75" customHeight="1">
      <c r="A193" s="78">
        <v>188</v>
      </c>
      <c r="B193" s="79" t="s">
        <v>1652</v>
      </c>
      <c r="C193" s="118" t="s">
        <v>75</v>
      </c>
      <c r="D193" s="78" t="s">
        <v>104</v>
      </c>
      <c r="E193" s="151" t="s">
        <v>166</v>
      </c>
      <c r="F193" s="94"/>
      <c r="G193" s="80"/>
      <c r="H193" s="80" t="s">
        <v>680</v>
      </c>
      <c r="I193" s="95">
        <v>1094.234</v>
      </c>
      <c r="J193" s="95"/>
      <c r="K193" s="81"/>
      <c r="L193" s="80"/>
      <c r="M193" s="78"/>
      <c r="N193" s="94" t="s">
        <v>167</v>
      </c>
      <c r="O193" s="147" t="s">
        <v>103</v>
      </c>
    </row>
    <row r="194" spans="1:15" s="53" customFormat="1" ht="24.75" customHeight="1">
      <c r="A194" s="78">
        <v>189</v>
      </c>
      <c r="B194" s="79" t="s">
        <v>1652</v>
      </c>
      <c r="C194" s="118" t="s">
        <v>75</v>
      </c>
      <c r="D194" s="78" t="s">
        <v>606</v>
      </c>
      <c r="E194" s="151" t="s">
        <v>168</v>
      </c>
      <c r="F194" s="94"/>
      <c r="G194" s="80"/>
      <c r="H194" s="80" t="s">
        <v>1212</v>
      </c>
      <c r="I194" s="95">
        <v>63.767</v>
      </c>
      <c r="J194" s="95"/>
      <c r="K194" s="81"/>
      <c r="L194" s="80"/>
      <c r="M194" s="78"/>
      <c r="N194" s="94" t="s">
        <v>1190</v>
      </c>
      <c r="O194" s="147" t="s">
        <v>1415</v>
      </c>
    </row>
    <row r="195" spans="1:15" s="53" customFormat="1" ht="24.75" customHeight="1">
      <c r="A195" s="78">
        <v>190</v>
      </c>
      <c r="B195" s="79" t="s">
        <v>1652</v>
      </c>
      <c r="C195" s="118" t="s">
        <v>1361</v>
      </c>
      <c r="D195" s="78" t="s">
        <v>606</v>
      </c>
      <c r="E195" s="151" t="s">
        <v>169</v>
      </c>
      <c r="F195" s="94"/>
      <c r="G195" s="80"/>
      <c r="H195" s="80" t="s">
        <v>1212</v>
      </c>
      <c r="I195" s="95">
        <v>49.335</v>
      </c>
      <c r="J195" s="95"/>
      <c r="K195" s="81"/>
      <c r="L195" s="80"/>
      <c r="M195" s="78"/>
      <c r="N195" s="94" t="s">
        <v>1190</v>
      </c>
      <c r="O195" s="147" t="s">
        <v>1415</v>
      </c>
    </row>
    <row r="196" spans="1:15" s="53" customFormat="1" ht="24.75" customHeight="1">
      <c r="A196" s="78">
        <v>191</v>
      </c>
      <c r="B196" s="79" t="s">
        <v>1652</v>
      </c>
      <c r="C196" s="118" t="s">
        <v>1361</v>
      </c>
      <c r="D196" s="78" t="s">
        <v>606</v>
      </c>
      <c r="E196" s="151" t="s">
        <v>170</v>
      </c>
      <c r="F196" s="94"/>
      <c r="G196" s="80"/>
      <c r="H196" s="80" t="s">
        <v>1212</v>
      </c>
      <c r="I196" s="95">
        <v>33.33</v>
      </c>
      <c r="J196" s="95"/>
      <c r="K196" s="81"/>
      <c r="L196" s="80"/>
      <c r="M196" s="78"/>
      <c r="N196" s="94" t="s">
        <v>1190</v>
      </c>
      <c r="O196" s="147" t="s">
        <v>1415</v>
      </c>
    </row>
    <row r="197" spans="1:15" s="53" customFormat="1" ht="24.75" customHeight="1">
      <c r="A197" s="78">
        <v>192</v>
      </c>
      <c r="B197" s="79" t="s">
        <v>1652</v>
      </c>
      <c r="C197" s="118" t="s">
        <v>1361</v>
      </c>
      <c r="D197" s="78" t="s">
        <v>1562</v>
      </c>
      <c r="E197" s="151" t="s">
        <v>171</v>
      </c>
      <c r="F197" s="94"/>
      <c r="G197" s="80"/>
      <c r="H197" s="80" t="s">
        <v>614</v>
      </c>
      <c r="I197" s="95">
        <v>1109</v>
      </c>
      <c r="J197" s="95"/>
      <c r="K197" s="81"/>
      <c r="L197" s="80"/>
      <c r="M197" s="78"/>
      <c r="N197" s="94" t="s">
        <v>172</v>
      </c>
      <c r="O197" s="147" t="s">
        <v>1416</v>
      </c>
    </row>
    <row r="198" spans="1:15" s="53" customFormat="1" ht="24.75" customHeight="1">
      <c r="A198" s="78">
        <v>193</v>
      </c>
      <c r="B198" s="79" t="s">
        <v>1652</v>
      </c>
      <c r="C198" s="118" t="s">
        <v>1361</v>
      </c>
      <c r="D198" s="78" t="s">
        <v>1543</v>
      </c>
      <c r="E198" s="151" t="s">
        <v>173</v>
      </c>
      <c r="F198" s="94"/>
      <c r="G198" s="80"/>
      <c r="H198" s="80" t="s">
        <v>621</v>
      </c>
      <c r="I198" s="95">
        <v>1425</v>
      </c>
      <c r="J198" s="95"/>
      <c r="K198" s="81"/>
      <c r="L198" s="80"/>
      <c r="M198" s="78"/>
      <c r="N198" s="94" t="s">
        <v>174</v>
      </c>
      <c r="O198" s="147" t="s">
        <v>562</v>
      </c>
    </row>
    <row r="199" spans="1:15" s="53" customFormat="1" ht="24.75" customHeight="1">
      <c r="A199" s="78">
        <v>194</v>
      </c>
      <c r="B199" s="79" t="s">
        <v>1652</v>
      </c>
      <c r="C199" s="118" t="s">
        <v>1361</v>
      </c>
      <c r="D199" s="78" t="s">
        <v>1543</v>
      </c>
      <c r="E199" s="151" t="s">
        <v>175</v>
      </c>
      <c r="F199" s="94"/>
      <c r="G199" s="80"/>
      <c r="H199" s="80" t="s">
        <v>621</v>
      </c>
      <c r="I199" s="95">
        <v>752</v>
      </c>
      <c r="J199" s="95"/>
      <c r="K199" s="81"/>
      <c r="L199" s="80"/>
      <c r="M199" s="78"/>
      <c r="N199" s="94" t="s">
        <v>174</v>
      </c>
      <c r="O199" s="147" t="s">
        <v>563</v>
      </c>
    </row>
    <row r="200" spans="1:15" s="53" customFormat="1" ht="24.75" customHeight="1">
      <c r="A200" s="78">
        <v>195</v>
      </c>
      <c r="B200" s="79" t="s">
        <v>1652</v>
      </c>
      <c r="C200" s="118" t="s">
        <v>1361</v>
      </c>
      <c r="D200" s="78" t="s">
        <v>606</v>
      </c>
      <c r="E200" s="151" t="s">
        <v>176</v>
      </c>
      <c r="F200" s="94"/>
      <c r="G200" s="80"/>
      <c r="H200" s="80" t="s">
        <v>1212</v>
      </c>
      <c r="I200" s="95">
        <v>370.216</v>
      </c>
      <c r="J200" s="95"/>
      <c r="K200" s="81"/>
      <c r="L200" s="80"/>
      <c r="M200" s="78"/>
      <c r="N200" s="94" t="s">
        <v>1190</v>
      </c>
      <c r="O200" s="147" t="s">
        <v>1249</v>
      </c>
    </row>
    <row r="201" spans="1:15" s="53" customFormat="1" ht="24.75" customHeight="1">
      <c r="A201" s="78">
        <v>196</v>
      </c>
      <c r="B201" s="79" t="s">
        <v>1652</v>
      </c>
      <c r="C201" s="118" t="s">
        <v>1361</v>
      </c>
      <c r="D201" s="78" t="s">
        <v>606</v>
      </c>
      <c r="E201" s="151" t="s">
        <v>177</v>
      </c>
      <c r="F201" s="94"/>
      <c r="G201" s="80"/>
      <c r="H201" s="80" t="s">
        <v>1212</v>
      </c>
      <c r="I201" s="95">
        <v>41.8</v>
      </c>
      <c r="J201" s="95"/>
      <c r="K201" s="81"/>
      <c r="L201" s="80"/>
      <c r="M201" s="78"/>
      <c r="N201" s="94" t="s">
        <v>1190</v>
      </c>
      <c r="O201" s="147" t="s">
        <v>1417</v>
      </c>
    </row>
    <row r="202" spans="1:15" s="53" customFormat="1" ht="24.75" customHeight="1">
      <c r="A202" s="78">
        <v>197</v>
      </c>
      <c r="B202" s="79" t="s">
        <v>1652</v>
      </c>
      <c r="C202" s="118" t="s">
        <v>1361</v>
      </c>
      <c r="D202" s="78" t="s">
        <v>606</v>
      </c>
      <c r="E202" s="151" t="s">
        <v>178</v>
      </c>
      <c r="F202" s="94"/>
      <c r="G202" s="80"/>
      <c r="H202" s="80" t="s">
        <v>1212</v>
      </c>
      <c r="I202" s="95">
        <v>77.231</v>
      </c>
      <c r="J202" s="95"/>
      <c r="K202" s="81"/>
      <c r="L202" s="80"/>
      <c r="M202" s="78"/>
      <c r="N202" s="94" t="s">
        <v>172</v>
      </c>
      <c r="O202" s="261" t="s">
        <v>1229</v>
      </c>
    </row>
    <row r="203" spans="1:15" s="53" customFormat="1" ht="24.75" customHeight="1">
      <c r="A203" s="78">
        <v>198</v>
      </c>
      <c r="B203" s="79" t="s">
        <v>1652</v>
      </c>
      <c r="C203" s="118" t="s">
        <v>1361</v>
      </c>
      <c r="D203" s="78" t="s">
        <v>104</v>
      </c>
      <c r="E203" s="151" t="s">
        <v>179</v>
      </c>
      <c r="F203" s="94"/>
      <c r="G203" s="80"/>
      <c r="H203" s="80" t="s">
        <v>788</v>
      </c>
      <c r="I203" s="95">
        <v>515.812353</v>
      </c>
      <c r="J203" s="95"/>
      <c r="K203" s="81"/>
      <c r="L203" s="80"/>
      <c r="M203" s="78"/>
      <c r="N203" s="94" t="s">
        <v>180</v>
      </c>
      <c r="O203" s="147" t="s">
        <v>1355</v>
      </c>
    </row>
    <row r="204" spans="1:15" s="53" customFormat="1" ht="24.75" customHeight="1">
      <c r="A204" s="78">
        <v>199</v>
      </c>
      <c r="B204" s="79" t="s">
        <v>1652</v>
      </c>
      <c r="C204" s="118" t="s">
        <v>1361</v>
      </c>
      <c r="D204" s="78" t="s">
        <v>1670</v>
      </c>
      <c r="E204" s="151" t="s">
        <v>181</v>
      </c>
      <c r="F204" s="94"/>
      <c r="G204" s="80"/>
      <c r="H204" s="80" t="s">
        <v>1212</v>
      </c>
      <c r="I204" s="95">
        <v>17.316</v>
      </c>
      <c r="J204" s="95"/>
      <c r="K204" s="81"/>
      <c r="L204" s="80"/>
      <c r="M204" s="78"/>
      <c r="N204" s="94" t="s">
        <v>182</v>
      </c>
      <c r="O204" s="147" t="s">
        <v>1418</v>
      </c>
    </row>
    <row r="205" spans="1:15" s="53" customFormat="1" ht="24.75" customHeight="1">
      <c r="A205" s="78">
        <v>200</v>
      </c>
      <c r="B205" s="79" t="s">
        <v>1652</v>
      </c>
      <c r="C205" s="118" t="s">
        <v>1361</v>
      </c>
      <c r="D205" s="78" t="s">
        <v>1543</v>
      </c>
      <c r="E205" s="151" t="s">
        <v>183</v>
      </c>
      <c r="F205" s="94"/>
      <c r="G205" s="80"/>
      <c r="H205" s="80" t="s">
        <v>621</v>
      </c>
      <c r="I205" s="95">
        <v>3519.663</v>
      </c>
      <c r="J205" s="95"/>
      <c r="K205" s="81"/>
      <c r="L205" s="80"/>
      <c r="M205" s="78"/>
      <c r="N205" s="94" t="s">
        <v>184</v>
      </c>
      <c r="O205" s="147" t="s">
        <v>564</v>
      </c>
    </row>
    <row r="206" spans="1:15" s="53" customFormat="1" ht="24.75" customHeight="1">
      <c r="A206" s="78">
        <v>201</v>
      </c>
      <c r="B206" s="79" t="s">
        <v>1652</v>
      </c>
      <c r="C206" s="118" t="s">
        <v>1649</v>
      </c>
      <c r="D206" s="78" t="s">
        <v>104</v>
      </c>
      <c r="E206" s="151" t="s">
        <v>1671</v>
      </c>
      <c r="F206" s="94"/>
      <c r="G206" s="80"/>
      <c r="H206" s="80" t="s">
        <v>708</v>
      </c>
      <c r="I206" s="95">
        <v>33</v>
      </c>
      <c r="J206" s="95"/>
      <c r="K206" s="81"/>
      <c r="L206" s="80"/>
      <c r="M206" s="78"/>
      <c r="N206" s="94" t="s">
        <v>1487</v>
      </c>
      <c r="O206" s="147" t="s">
        <v>1370</v>
      </c>
    </row>
    <row r="207" spans="1:15" s="53" customFormat="1" ht="24.75" customHeight="1">
      <c r="A207" s="78">
        <v>202</v>
      </c>
      <c r="B207" s="79" t="s">
        <v>1652</v>
      </c>
      <c r="C207" s="118" t="s">
        <v>1649</v>
      </c>
      <c r="D207" s="78" t="s">
        <v>104</v>
      </c>
      <c r="E207" s="151" t="s">
        <v>1672</v>
      </c>
      <c r="F207" s="94"/>
      <c r="G207" s="80"/>
      <c r="H207" s="80" t="s">
        <v>788</v>
      </c>
      <c r="I207" s="95">
        <v>79</v>
      </c>
      <c r="J207" s="95"/>
      <c r="K207" s="81"/>
      <c r="L207" s="80"/>
      <c r="M207" s="78"/>
      <c r="N207" s="94" t="s">
        <v>1488</v>
      </c>
      <c r="O207" s="147" t="s">
        <v>1419</v>
      </c>
    </row>
    <row r="208" spans="1:15" s="53" customFormat="1" ht="24.75" customHeight="1">
      <c r="A208" s="78">
        <v>203</v>
      </c>
      <c r="B208" s="79" t="s">
        <v>1652</v>
      </c>
      <c r="C208" s="118" t="s">
        <v>1649</v>
      </c>
      <c r="D208" s="78" t="s">
        <v>606</v>
      </c>
      <c r="E208" s="151" t="s">
        <v>1673</v>
      </c>
      <c r="F208" s="94"/>
      <c r="G208" s="80"/>
      <c r="H208" s="80" t="s">
        <v>1212</v>
      </c>
      <c r="I208" s="95">
        <v>43</v>
      </c>
      <c r="J208" s="95"/>
      <c r="K208" s="81"/>
      <c r="L208" s="80"/>
      <c r="M208" s="78"/>
      <c r="N208" s="94" t="s">
        <v>1190</v>
      </c>
      <c r="O208" s="147" t="s">
        <v>1414</v>
      </c>
    </row>
    <row r="209" spans="1:15" s="53" customFormat="1" ht="24.75" customHeight="1">
      <c r="A209" s="78">
        <v>204</v>
      </c>
      <c r="B209" s="79" t="s">
        <v>1652</v>
      </c>
      <c r="C209" s="118" t="s">
        <v>1649</v>
      </c>
      <c r="D209" s="78" t="s">
        <v>104</v>
      </c>
      <c r="E209" s="151" t="s">
        <v>1674</v>
      </c>
      <c r="F209" s="94"/>
      <c r="G209" s="80"/>
      <c r="H209" s="80" t="s">
        <v>788</v>
      </c>
      <c r="I209" s="95">
        <v>55</v>
      </c>
      <c r="J209" s="95"/>
      <c r="K209" s="81"/>
      <c r="L209" s="80"/>
      <c r="M209" s="78"/>
      <c r="N209" s="94" t="s">
        <v>1489</v>
      </c>
      <c r="O209" s="147" t="s">
        <v>1420</v>
      </c>
    </row>
    <row r="210" spans="1:15" s="53" customFormat="1" ht="24.75" customHeight="1">
      <c r="A210" s="78">
        <v>205</v>
      </c>
      <c r="B210" s="79" t="s">
        <v>1652</v>
      </c>
      <c r="C210" s="118" t="s">
        <v>1649</v>
      </c>
      <c r="D210" s="78" t="s">
        <v>606</v>
      </c>
      <c r="E210" s="151" t="s">
        <v>112</v>
      </c>
      <c r="F210" s="94"/>
      <c r="G210" s="80"/>
      <c r="H210" s="80" t="s">
        <v>1212</v>
      </c>
      <c r="I210" s="95">
        <v>12</v>
      </c>
      <c r="J210" s="95"/>
      <c r="K210" s="81"/>
      <c r="L210" s="80"/>
      <c r="M210" s="78"/>
      <c r="N210" s="94" t="s">
        <v>1190</v>
      </c>
      <c r="O210" s="147" t="s">
        <v>1238</v>
      </c>
    </row>
    <row r="211" spans="1:15" s="53" customFormat="1" ht="24.75" customHeight="1">
      <c r="A211" s="78">
        <v>206</v>
      </c>
      <c r="B211" s="79" t="s">
        <v>1652</v>
      </c>
      <c r="C211" s="118" t="s">
        <v>1649</v>
      </c>
      <c r="D211" s="78" t="s">
        <v>1670</v>
      </c>
      <c r="E211" s="151" t="s">
        <v>113</v>
      </c>
      <c r="F211" s="94"/>
      <c r="G211" s="80"/>
      <c r="H211" s="80" t="s">
        <v>1212</v>
      </c>
      <c r="I211" s="95">
        <v>123</v>
      </c>
      <c r="J211" s="95"/>
      <c r="K211" s="81"/>
      <c r="L211" s="80"/>
      <c r="M211" s="78"/>
      <c r="N211" s="94" t="s">
        <v>1490</v>
      </c>
      <c r="O211" s="197" t="s">
        <v>114</v>
      </c>
    </row>
    <row r="212" spans="1:15" s="53" customFormat="1" ht="24.75" customHeight="1">
      <c r="A212" s="78">
        <v>207</v>
      </c>
      <c r="B212" s="79" t="s">
        <v>1652</v>
      </c>
      <c r="C212" s="118" t="s">
        <v>1649</v>
      </c>
      <c r="D212" s="78" t="s">
        <v>1543</v>
      </c>
      <c r="E212" s="151" t="s">
        <v>115</v>
      </c>
      <c r="F212" s="94"/>
      <c r="G212" s="80"/>
      <c r="H212" s="80" t="s">
        <v>621</v>
      </c>
      <c r="I212" s="95">
        <v>2882.75</v>
      </c>
      <c r="J212" s="182"/>
      <c r="K212" s="81"/>
      <c r="L212" s="80"/>
      <c r="M212" s="78"/>
      <c r="N212" s="94" t="s">
        <v>116</v>
      </c>
      <c r="O212" s="197" t="s">
        <v>542</v>
      </c>
    </row>
    <row r="213" spans="1:15" s="53" customFormat="1" ht="24.75" customHeight="1">
      <c r="A213" s="78">
        <v>208</v>
      </c>
      <c r="B213" s="79" t="s">
        <v>1652</v>
      </c>
      <c r="C213" s="118" t="s">
        <v>1649</v>
      </c>
      <c r="D213" s="78" t="s">
        <v>1543</v>
      </c>
      <c r="E213" s="151" t="s">
        <v>117</v>
      </c>
      <c r="F213" s="94"/>
      <c r="G213" s="80"/>
      <c r="H213" s="80" t="s">
        <v>621</v>
      </c>
      <c r="I213" s="95">
        <v>9510</v>
      </c>
      <c r="J213" s="182"/>
      <c r="K213" s="81"/>
      <c r="L213" s="80"/>
      <c r="M213" s="78"/>
      <c r="N213" s="94" t="s">
        <v>116</v>
      </c>
      <c r="O213" s="193" t="s">
        <v>1421</v>
      </c>
    </row>
    <row r="214" spans="1:15" s="53" customFormat="1" ht="24.75" customHeight="1">
      <c r="A214" s="78">
        <v>209</v>
      </c>
      <c r="B214" s="79" t="s">
        <v>1652</v>
      </c>
      <c r="C214" s="118" t="s">
        <v>1291</v>
      </c>
      <c r="D214" s="78" t="s">
        <v>1543</v>
      </c>
      <c r="E214" s="151" t="s">
        <v>118</v>
      </c>
      <c r="F214" s="94"/>
      <c r="G214" s="80"/>
      <c r="H214" s="80" t="s">
        <v>708</v>
      </c>
      <c r="I214" s="95">
        <v>250</v>
      </c>
      <c r="J214" s="182"/>
      <c r="K214" s="81"/>
      <c r="L214" s="80"/>
      <c r="M214" s="78"/>
      <c r="N214" s="94" t="s">
        <v>119</v>
      </c>
      <c r="O214" s="197" t="s">
        <v>565</v>
      </c>
    </row>
    <row r="215" spans="1:15" s="53" customFormat="1" ht="24.75" customHeight="1">
      <c r="A215" s="78">
        <v>210</v>
      </c>
      <c r="B215" s="79" t="s">
        <v>1652</v>
      </c>
      <c r="C215" s="118" t="s">
        <v>1291</v>
      </c>
      <c r="D215" s="78" t="s">
        <v>1543</v>
      </c>
      <c r="E215" s="151" t="s">
        <v>120</v>
      </c>
      <c r="F215" s="94"/>
      <c r="G215" s="80"/>
      <c r="H215" s="80" t="s">
        <v>621</v>
      </c>
      <c r="I215" s="95">
        <v>15700</v>
      </c>
      <c r="J215" s="182"/>
      <c r="K215" s="81"/>
      <c r="L215" s="80"/>
      <c r="M215" s="78"/>
      <c r="N215" s="94" t="s">
        <v>1296</v>
      </c>
      <c r="O215" s="193" t="s">
        <v>1422</v>
      </c>
    </row>
    <row r="216" spans="1:15" s="53" customFormat="1" ht="24.75" customHeight="1">
      <c r="A216" s="78">
        <v>211</v>
      </c>
      <c r="B216" s="79" t="s">
        <v>1652</v>
      </c>
      <c r="C216" s="118" t="s">
        <v>1291</v>
      </c>
      <c r="D216" s="78" t="s">
        <v>1543</v>
      </c>
      <c r="E216" s="151" t="s">
        <v>121</v>
      </c>
      <c r="F216" s="94"/>
      <c r="G216" s="80"/>
      <c r="H216" s="80" t="s">
        <v>621</v>
      </c>
      <c r="I216" s="95">
        <v>13744.2</v>
      </c>
      <c r="J216" s="182"/>
      <c r="K216" s="81"/>
      <c r="L216" s="80"/>
      <c r="M216" s="78"/>
      <c r="N216" s="94" t="s">
        <v>1296</v>
      </c>
      <c r="O216" s="197" t="s">
        <v>550</v>
      </c>
    </row>
    <row r="217" spans="1:15" s="53" customFormat="1" ht="24.75" customHeight="1">
      <c r="A217" s="78">
        <v>212</v>
      </c>
      <c r="B217" s="79" t="s">
        <v>1652</v>
      </c>
      <c r="C217" s="118" t="s">
        <v>1291</v>
      </c>
      <c r="D217" s="78" t="s">
        <v>1543</v>
      </c>
      <c r="E217" s="151" t="s">
        <v>122</v>
      </c>
      <c r="F217" s="94"/>
      <c r="G217" s="80"/>
      <c r="H217" s="80" t="s">
        <v>621</v>
      </c>
      <c r="I217" s="95">
        <v>6720.1</v>
      </c>
      <c r="J217" s="182"/>
      <c r="K217" s="81"/>
      <c r="L217" s="80"/>
      <c r="M217" s="78"/>
      <c r="N217" s="94" t="s">
        <v>1296</v>
      </c>
      <c r="O217" s="197" t="s">
        <v>1198</v>
      </c>
    </row>
    <row r="218" spans="1:15" s="53" customFormat="1" ht="24.75" customHeight="1">
      <c r="A218" s="78">
        <v>213</v>
      </c>
      <c r="B218" s="79" t="s">
        <v>1652</v>
      </c>
      <c r="C218" s="118" t="s">
        <v>1291</v>
      </c>
      <c r="D218" s="78" t="s">
        <v>1543</v>
      </c>
      <c r="E218" s="151" t="s">
        <v>123</v>
      </c>
      <c r="F218" s="94"/>
      <c r="G218" s="80"/>
      <c r="H218" s="80" t="s">
        <v>621</v>
      </c>
      <c r="I218" s="95">
        <v>5345.56</v>
      </c>
      <c r="J218" s="182"/>
      <c r="K218" s="81"/>
      <c r="L218" s="80"/>
      <c r="M218" s="78"/>
      <c r="N218" s="94" t="s">
        <v>124</v>
      </c>
      <c r="O218" s="193" t="s">
        <v>1423</v>
      </c>
    </row>
    <row r="219" spans="1:15" s="53" customFormat="1" ht="24.75" customHeight="1">
      <c r="A219" s="78">
        <v>214</v>
      </c>
      <c r="B219" s="79" t="s">
        <v>1652</v>
      </c>
      <c r="C219" s="118" t="s">
        <v>1291</v>
      </c>
      <c r="D219" s="78" t="s">
        <v>1543</v>
      </c>
      <c r="E219" s="151" t="s">
        <v>125</v>
      </c>
      <c r="F219" s="94"/>
      <c r="G219" s="80"/>
      <c r="H219" s="80" t="s">
        <v>621</v>
      </c>
      <c r="I219" s="95">
        <v>16315.64</v>
      </c>
      <c r="J219" s="182"/>
      <c r="K219" s="81"/>
      <c r="L219" s="80"/>
      <c r="M219" s="78"/>
      <c r="N219" s="94" t="s">
        <v>124</v>
      </c>
      <c r="O219" s="198" t="s">
        <v>557</v>
      </c>
    </row>
    <row r="220" spans="1:15" s="53" customFormat="1" ht="24.75" customHeight="1">
      <c r="A220" s="78">
        <v>215</v>
      </c>
      <c r="B220" s="79" t="s">
        <v>1652</v>
      </c>
      <c r="C220" s="118" t="s">
        <v>1291</v>
      </c>
      <c r="D220" s="78" t="s">
        <v>1543</v>
      </c>
      <c r="E220" s="151" t="s">
        <v>126</v>
      </c>
      <c r="F220" s="94"/>
      <c r="G220" s="80"/>
      <c r="H220" s="80" t="s">
        <v>621</v>
      </c>
      <c r="I220" s="95">
        <v>9222.78</v>
      </c>
      <c r="J220" s="182"/>
      <c r="K220" s="81"/>
      <c r="L220" s="80"/>
      <c r="M220" s="78"/>
      <c r="N220" s="94" t="s">
        <v>127</v>
      </c>
      <c r="O220" s="198" t="s">
        <v>559</v>
      </c>
    </row>
    <row r="221" spans="1:15" s="53" customFormat="1" ht="24.75" customHeight="1">
      <c r="A221" s="78">
        <v>216</v>
      </c>
      <c r="B221" s="79" t="s">
        <v>1652</v>
      </c>
      <c r="C221" s="118" t="s">
        <v>1291</v>
      </c>
      <c r="D221" s="78" t="s">
        <v>1543</v>
      </c>
      <c r="E221" s="151" t="s">
        <v>128</v>
      </c>
      <c r="F221" s="94"/>
      <c r="G221" s="80"/>
      <c r="H221" s="80" t="s">
        <v>621</v>
      </c>
      <c r="I221" s="95">
        <v>14675.32</v>
      </c>
      <c r="J221" s="182"/>
      <c r="K221" s="81"/>
      <c r="L221" s="80"/>
      <c r="M221" s="78"/>
      <c r="N221" s="94" t="s">
        <v>124</v>
      </c>
      <c r="O221" s="198" t="s">
        <v>547</v>
      </c>
    </row>
    <row r="222" spans="1:15" s="53" customFormat="1" ht="24.75" customHeight="1">
      <c r="A222" s="78">
        <v>217</v>
      </c>
      <c r="B222" s="79" t="s">
        <v>1652</v>
      </c>
      <c r="C222" s="118" t="s">
        <v>1291</v>
      </c>
      <c r="D222" s="78" t="s">
        <v>1543</v>
      </c>
      <c r="E222" s="151" t="s">
        <v>129</v>
      </c>
      <c r="F222" s="94"/>
      <c r="G222" s="80"/>
      <c r="H222" s="80" t="s">
        <v>621</v>
      </c>
      <c r="I222" s="95">
        <v>15150.63</v>
      </c>
      <c r="J222" s="182"/>
      <c r="K222" s="81"/>
      <c r="L222" s="80"/>
      <c r="M222" s="78"/>
      <c r="N222" s="94" t="s">
        <v>124</v>
      </c>
      <c r="O222" s="198" t="s">
        <v>546</v>
      </c>
    </row>
    <row r="223" spans="1:15" s="53" customFormat="1" ht="24.75" customHeight="1">
      <c r="A223" s="78">
        <v>218</v>
      </c>
      <c r="B223" s="79" t="s">
        <v>1652</v>
      </c>
      <c r="C223" s="118" t="s">
        <v>1291</v>
      </c>
      <c r="D223" s="78" t="s">
        <v>1562</v>
      </c>
      <c r="E223" s="151" t="s">
        <v>1675</v>
      </c>
      <c r="F223" s="94"/>
      <c r="G223" s="80"/>
      <c r="H223" s="80" t="s">
        <v>708</v>
      </c>
      <c r="I223" s="95">
        <v>303.66</v>
      </c>
      <c r="J223" s="182"/>
      <c r="K223" s="81"/>
      <c r="L223" s="80"/>
      <c r="M223" s="78"/>
      <c r="N223" s="94" t="s">
        <v>130</v>
      </c>
      <c r="O223" s="193" t="s">
        <v>1424</v>
      </c>
    </row>
    <row r="224" spans="1:15" s="53" customFormat="1" ht="24.75" customHeight="1">
      <c r="A224" s="78">
        <v>219</v>
      </c>
      <c r="B224" s="79" t="s">
        <v>1652</v>
      </c>
      <c r="C224" s="118" t="s">
        <v>1291</v>
      </c>
      <c r="D224" s="78" t="s">
        <v>1562</v>
      </c>
      <c r="E224" s="151" t="s">
        <v>131</v>
      </c>
      <c r="F224" s="94"/>
      <c r="G224" s="80"/>
      <c r="H224" s="80" t="s">
        <v>789</v>
      </c>
      <c r="I224" s="95">
        <v>1870.83327</v>
      </c>
      <c r="J224" s="182"/>
      <c r="K224" s="81"/>
      <c r="L224" s="80"/>
      <c r="M224" s="78"/>
      <c r="N224" s="94" t="s">
        <v>132</v>
      </c>
      <c r="O224" s="198" t="s">
        <v>566</v>
      </c>
    </row>
    <row r="225" spans="1:15" s="53" customFormat="1" ht="24.75" customHeight="1">
      <c r="A225" s="78">
        <v>220</v>
      </c>
      <c r="B225" s="79" t="s">
        <v>1652</v>
      </c>
      <c r="C225" s="118" t="s">
        <v>1291</v>
      </c>
      <c r="D225" s="78" t="s">
        <v>1562</v>
      </c>
      <c r="E225" s="151" t="s">
        <v>133</v>
      </c>
      <c r="F225" s="94"/>
      <c r="G225" s="80"/>
      <c r="H225" s="80" t="s">
        <v>708</v>
      </c>
      <c r="I225" s="95">
        <v>3900</v>
      </c>
      <c r="J225" s="182"/>
      <c r="K225" s="81"/>
      <c r="L225" s="80"/>
      <c r="M225" s="78"/>
      <c r="N225" s="94" t="s">
        <v>172</v>
      </c>
      <c r="O225" s="198" t="s">
        <v>567</v>
      </c>
    </row>
    <row r="226" spans="1:15" s="53" customFormat="1" ht="24.75" customHeight="1">
      <c r="A226" s="78">
        <v>221</v>
      </c>
      <c r="B226" s="79" t="s">
        <v>1652</v>
      </c>
      <c r="C226" s="118" t="s">
        <v>1291</v>
      </c>
      <c r="D226" s="78" t="s">
        <v>1562</v>
      </c>
      <c r="E226" s="151" t="s">
        <v>134</v>
      </c>
      <c r="F226" s="94"/>
      <c r="G226" s="80"/>
      <c r="H226" s="80" t="s">
        <v>789</v>
      </c>
      <c r="I226" s="95">
        <v>1320.16</v>
      </c>
      <c r="J226" s="182"/>
      <c r="K226" s="81"/>
      <c r="L226" s="80"/>
      <c r="M226" s="78"/>
      <c r="N226" s="94" t="s">
        <v>135</v>
      </c>
      <c r="O226" s="198" t="s">
        <v>568</v>
      </c>
    </row>
    <row r="227" spans="1:15" s="53" customFormat="1" ht="33.75">
      <c r="A227" s="78">
        <v>222</v>
      </c>
      <c r="B227" s="79" t="s">
        <v>1652</v>
      </c>
      <c r="C227" s="118" t="s">
        <v>1291</v>
      </c>
      <c r="D227" s="78" t="s">
        <v>105</v>
      </c>
      <c r="E227" s="151" t="s">
        <v>136</v>
      </c>
      <c r="F227" s="94"/>
      <c r="G227" s="80"/>
      <c r="H227" s="80" t="s">
        <v>621</v>
      </c>
      <c r="I227" s="95">
        <v>12699</v>
      </c>
      <c r="J227" s="182"/>
      <c r="K227" s="81"/>
      <c r="L227" s="80"/>
      <c r="M227" s="78"/>
      <c r="N227" s="94" t="s">
        <v>132</v>
      </c>
      <c r="O227" s="198" t="s">
        <v>1425</v>
      </c>
    </row>
    <row r="228" spans="1:15" s="53" customFormat="1" ht="24.75" customHeight="1">
      <c r="A228" s="78">
        <v>223</v>
      </c>
      <c r="B228" s="79" t="s">
        <v>1652</v>
      </c>
      <c r="C228" s="118" t="s">
        <v>1291</v>
      </c>
      <c r="D228" s="78" t="s">
        <v>105</v>
      </c>
      <c r="E228" s="151" t="s">
        <v>137</v>
      </c>
      <c r="F228" s="94"/>
      <c r="G228" s="80"/>
      <c r="H228" s="80" t="s">
        <v>621</v>
      </c>
      <c r="I228" s="95">
        <v>20233.71</v>
      </c>
      <c r="J228" s="182"/>
      <c r="K228" s="81"/>
      <c r="L228" s="80"/>
      <c r="M228" s="78"/>
      <c r="N228" s="94" t="s">
        <v>1281</v>
      </c>
      <c r="O228" s="197" t="s">
        <v>1426</v>
      </c>
    </row>
    <row r="229" spans="1:15" s="53" customFormat="1" ht="24.75" customHeight="1">
      <c r="A229" s="78">
        <v>224</v>
      </c>
      <c r="B229" s="79" t="s">
        <v>1652</v>
      </c>
      <c r="C229" s="118" t="s">
        <v>1291</v>
      </c>
      <c r="D229" s="78" t="s">
        <v>105</v>
      </c>
      <c r="E229" s="151" t="s">
        <v>138</v>
      </c>
      <c r="F229" s="94"/>
      <c r="G229" s="80"/>
      <c r="H229" s="80" t="s">
        <v>621</v>
      </c>
      <c r="I229" s="95">
        <v>31719.05</v>
      </c>
      <c r="J229" s="182"/>
      <c r="K229" s="81"/>
      <c r="L229" s="80"/>
      <c r="M229" s="78"/>
      <c r="N229" s="94" t="s">
        <v>1281</v>
      </c>
      <c r="O229" s="197" t="s">
        <v>1427</v>
      </c>
    </row>
    <row r="230" spans="1:15" s="53" customFormat="1" ht="24.75" customHeight="1">
      <c r="A230" s="78">
        <v>225</v>
      </c>
      <c r="B230" s="79" t="s">
        <v>1652</v>
      </c>
      <c r="C230" s="118" t="s">
        <v>1291</v>
      </c>
      <c r="D230" s="78" t="s">
        <v>105</v>
      </c>
      <c r="E230" s="151" t="s">
        <v>139</v>
      </c>
      <c r="F230" s="94"/>
      <c r="G230" s="80"/>
      <c r="H230" s="80" t="s">
        <v>621</v>
      </c>
      <c r="I230" s="95">
        <v>25542.88</v>
      </c>
      <c r="J230" s="182"/>
      <c r="K230" s="81"/>
      <c r="L230" s="80"/>
      <c r="M230" s="78"/>
      <c r="N230" s="94" t="s">
        <v>1281</v>
      </c>
      <c r="O230" s="197" t="s">
        <v>1428</v>
      </c>
    </row>
    <row r="231" spans="1:15" s="53" customFormat="1" ht="24.75" customHeight="1">
      <c r="A231" s="78">
        <v>226</v>
      </c>
      <c r="B231" s="79" t="s">
        <v>1652</v>
      </c>
      <c r="C231" s="118" t="s">
        <v>1291</v>
      </c>
      <c r="D231" s="78" t="s">
        <v>1543</v>
      </c>
      <c r="E231" s="151" t="s">
        <v>140</v>
      </c>
      <c r="F231" s="94"/>
      <c r="G231" s="80"/>
      <c r="H231" s="80" t="s">
        <v>621</v>
      </c>
      <c r="I231" s="95">
        <v>4031</v>
      </c>
      <c r="J231" s="182"/>
      <c r="K231" s="81"/>
      <c r="L231" s="80"/>
      <c r="M231" s="78"/>
      <c r="N231" s="94" t="s">
        <v>141</v>
      </c>
      <c r="O231" s="198" t="s">
        <v>569</v>
      </c>
    </row>
    <row r="232" spans="1:15" s="53" customFormat="1" ht="24.75" customHeight="1">
      <c r="A232" s="78">
        <v>227</v>
      </c>
      <c r="B232" s="79" t="s">
        <v>1652</v>
      </c>
      <c r="C232" s="118" t="s">
        <v>1291</v>
      </c>
      <c r="D232" s="78" t="s">
        <v>1562</v>
      </c>
      <c r="E232" s="151" t="s">
        <v>142</v>
      </c>
      <c r="F232" s="94"/>
      <c r="G232" s="80"/>
      <c r="H232" s="80" t="s">
        <v>708</v>
      </c>
      <c r="I232" s="95">
        <v>5085.26</v>
      </c>
      <c r="J232" s="182"/>
      <c r="K232" s="81"/>
      <c r="L232" s="80"/>
      <c r="M232" s="78"/>
      <c r="N232" s="94" t="s">
        <v>172</v>
      </c>
      <c r="O232" s="198" t="s">
        <v>570</v>
      </c>
    </row>
    <row r="233" spans="1:15" s="53" customFormat="1" ht="24.75" customHeight="1">
      <c r="A233" s="78">
        <v>228</v>
      </c>
      <c r="B233" s="79" t="s">
        <v>1652</v>
      </c>
      <c r="C233" s="118" t="s">
        <v>1291</v>
      </c>
      <c r="D233" s="78" t="s">
        <v>1562</v>
      </c>
      <c r="E233" s="151" t="s">
        <v>143</v>
      </c>
      <c r="F233" s="94"/>
      <c r="G233" s="80"/>
      <c r="H233" s="80" t="s">
        <v>789</v>
      </c>
      <c r="I233" s="95">
        <v>411.94</v>
      </c>
      <c r="J233" s="182"/>
      <c r="K233" s="81"/>
      <c r="L233" s="80"/>
      <c r="M233" s="78"/>
      <c r="N233" s="94" t="s">
        <v>135</v>
      </c>
      <c r="O233" s="198" t="s">
        <v>571</v>
      </c>
    </row>
    <row r="234" spans="1:15" s="53" customFormat="1" ht="24.75" customHeight="1">
      <c r="A234" s="78">
        <v>229</v>
      </c>
      <c r="B234" s="79" t="s">
        <v>1652</v>
      </c>
      <c r="C234" s="118" t="s">
        <v>1291</v>
      </c>
      <c r="D234" s="78" t="s">
        <v>105</v>
      </c>
      <c r="E234" s="151" t="s">
        <v>144</v>
      </c>
      <c r="F234" s="94"/>
      <c r="G234" s="80"/>
      <c r="H234" s="80" t="s">
        <v>621</v>
      </c>
      <c r="I234" s="95">
        <v>27674.5</v>
      </c>
      <c r="J234" s="182"/>
      <c r="K234" s="81"/>
      <c r="L234" s="80"/>
      <c r="M234" s="78"/>
      <c r="N234" s="94" t="s">
        <v>145</v>
      </c>
      <c r="O234" s="198" t="s">
        <v>1210</v>
      </c>
    </row>
    <row r="235" spans="1:15" s="53" customFormat="1" ht="24.75" customHeight="1">
      <c r="A235" s="78">
        <v>230</v>
      </c>
      <c r="B235" s="79" t="s">
        <v>1652</v>
      </c>
      <c r="C235" s="118" t="s">
        <v>1291</v>
      </c>
      <c r="D235" s="78" t="s">
        <v>105</v>
      </c>
      <c r="E235" s="151" t="s">
        <v>146</v>
      </c>
      <c r="F235" s="94"/>
      <c r="G235" s="80"/>
      <c r="H235" s="80" t="s">
        <v>621</v>
      </c>
      <c r="I235" s="95">
        <v>7329.18</v>
      </c>
      <c r="J235" s="182"/>
      <c r="K235" s="81"/>
      <c r="L235" s="80"/>
      <c r="M235" s="78"/>
      <c r="N235" s="94" t="s">
        <v>147</v>
      </c>
      <c r="O235" s="198" t="s">
        <v>556</v>
      </c>
    </row>
    <row r="236" spans="1:15" s="53" customFormat="1" ht="24.75" customHeight="1">
      <c r="A236" s="78">
        <v>231</v>
      </c>
      <c r="B236" s="79" t="s">
        <v>1652</v>
      </c>
      <c r="C236" s="118" t="s">
        <v>1291</v>
      </c>
      <c r="D236" s="78" t="s">
        <v>104</v>
      </c>
      <c r="E236" s="151" t="s">
        <v>148</v>
      </c>
      <c r="F236" s="94"/>
      <c r="G236" s="80"/>
      <c r="H236" s="80" t="s">
        <v>1215</v>
      </c>
      <c r="I236" s="95">
        <v>656</v>
      </c>
      <c r="J236" s="182"/>
      <c r="K236" s="81"/>
      <c r="L236" s="80"/>
      <c r="M236" s="78"/>
      <c r="N236" s="94" t="s">
        <v>149</v>
      </c>
      <c r="O236" s="198" t="s">
        <v>572</v>
      </c>
    </row>
    <row r="237" spans="1:15" s="53" customFormat="1" ht="24.75" customHeight="1">
      <c r="A237" s="12">
        <v>232</v>
      </c>
      <c r="B237" s="35" t="s">
        <v>1649</v>
      </c>
      <c r="C237" s="12" t="s">
        <v>74</v>
      </c>
      <c r="D237" s="12" t="s">
        <v>1562</v>
      </c>
      <c r="E237" s="7" t="s">
        <v>1676</v>
      </c>
      <c r="F237" s="24"/>
      <c r="G237" s="10" t="s">
        <v>790</v>
      </c>
      <c r="H237" s="8" t="s">
        <v>708</v>
      </c>
      <c r="I237" s="10">
        <v>567</v>
      </c>
      <c r="J237" s="18"/>
      <c r="K237" s="10" t="s">
        <v>1267</v>
      </c>
      <c r="L237" s="8" t="s">
        <v>1268</v>
      </c>
      <c r="M237" s="12" t="s">
        <v>1269</v>
      </c>
      <c r="N237" s="7" t="s">
        <v>1491</v>
      </c>
      <c r="O237" s="7"/>
    </row>
    <row r="238" spans="1:15" s="53" customFormat="1" ht="24.75" customHeight="1">
      <c r="A238" s="12">
        <v>233</v>
      </c>
      <c r="B238" s="35" t="s">
        <v>1649</v>
      </c>
      <c r="C238" s="12" t="s">
        <v>74</v>
      </c>
      <c r="D238" s="12" t="s">
        <v>1562</v>
      </c>
      <c r="E238" s="7" t="s">
        <v>1677</v>
      </c>
      <c r="F238" s="24"/>
      <c r="G238" s="10" t="s">
        <v>790</v>
      </c>
      <c r="H238" s="8" t="s">
        <v>708</v>
      </c>
      <c r="I238" s="10">
        <v>3895</v>
      </c>
      <c r="J238" s="18"/>
      <c r="K238" s="10" t="s">
        <v>1267</v>
      </c>
      <c r="L238" s="8" t="s">
        <v>1268</v>
      </c>
      <c r="M238" s="12" t="s">
        <v>1269</v>
      </c>
      <c r="N238" s="7" t="s">
        <v>1491</v>
      </c>
      <c r="O238" s="7"/>
    </row>
    <row r="239" spans="1:15" s="53" customFormat="1" ht="24.75" customHeight="1">
      <c r="A239" s="12">
        <v>234</v>
      </c>
      <c r="B239" s="35" t="s">
        <v>1649</v>
      </c>
      <c r="C239" s="12" t="s">
        <v>1255</v>
      </c>
      <c r="D239" s="12" t="s">
        <v>1562</v>
      </c>
      <c r="E239" s="7" t="s">
        <v>1678</v>
      </c>
      <c r="F239" s="24"/>
      <c r="G239" s="10" t="s">
        <v>791</v>
      </c>
      <c r="H239" s="8" t="s">
        <v>708</v>
      </c>
      <c r="I239" s="10">
        <v>317</v>
      </c>
      <c r="J239" s="18"/>
      <c r="K239" s="10" t="s">
        <v>1267</v>
      </c>
      <c r="L239" s="8" t="s">
        <v>1268</v>
      </c>
      <c r="M239" s="12" t="s">
        <v>1269</v>
      </c>
      <c r="N239" s="7" t="s">
        <v>1491</v>
      </c>
      <c r="O239" s="7"/>
    </row>
    <row r="240" spans="1:15" s="53" customFormat="1" ht="24.75" customHeight="1">
      <c r="A240" s="12">
        <v>235</v>
      </c>
      <c r="B240" s="35" t="s">
        <v>1649</v>
      </c>
      <c r="C240" s="12" t="s">
        <v>1255</v>
      </c>
      <c r="D240" s="12" t="s">
        <v>1562</v>
      </c>
      <c r="E240" s="7" t="s">
        <v>1679</v>
      </c>
      <c r="F240" s="54"/>
      <c r="G240" s="10" t="s">
        <v>792</v>
      </c>
      <c r="H240" s="8" t="s">
        <v>708</v>
      </c>
      <c r="I240" s="10">
        <v>1450</v>
      </c>
      <c r="J240" s="18"/>
      <c r="K240" s="10" t="s">
        <v>1267</v>
      </c>
      <c r="L240" s="8" t="s">
        <v>1268</v>
      </c>
      <c r="M240" s="12" t="s">
        <v>1269</v>
      </c>
      <c r="N240" s="7" t="s">
        <v>1491</v>
      </c>
      <c r="O240" s="7"/>
    </row>
    <row r="241" spans="1:15" s="47" customFormat="1" ht="24.75" customHeight="1">
      <c r="A241" s="12">
        <v>236</v>
      </c>
      <c r="B241" s="35" t="s">
        <v>1649</v>
      </c>
      <c r="C241" s="12" t="s">
        <v>1255</v>
      </c>
      <c r="D241" s="12" t="s">
        <v>1562</v>
      </c>
      <c r="E241" s="7" t="s">
        <v>1680</v>
      </c>
      <c r="F241" s="24"/>
      <c r="G241" s="10" t="s">
        <v>790</v>
      </c>
      <c r="H241" s="8" t="s">
        <v>708</v>
      </c>
      <c r="I241" s="10">
        <v>2236</v>
      </c>
      <c r="J241" s="18"/>
      <c r="K241" s="10" t="s">
        <v>1267</v>
      </c>
      <c r="L241" s="8" t="s">
        <v>1268</v>
      </c>
      <c r="M241" s="12" t="s">
        <v>1269</v>
      </c>
      <c r="N241" s="7" t="s">
        <v>1491</v>
      </c>
      <c r="O241" s="7"/>
    </row>
    <row r="242" spans="1:15" s="47" customFormat="1" ht="24.75" customHeight="1">
      <c r="A242" s="12">
        <v>237</v>
      </c>
      <c r="B242" s="35" t="s">
        <v>1649</v>
      </c>
      <c r="C242" s="12" t="s">
        <v>1255</v>
      </c>
      <c r="D242" s="12" t="s">
        <v>1562</v>
      </c>
      <c r="E242" s="7" t="s">
        <v>1681</v>
      </c>
      <c r="F242" s="24"/>
      <c r="G242" s="10" t="s">
        <v>790</v>
      </c>
      <c r="H242" s="8" t="s">
        <v>694</v>
      </c>
      <c r="I242" s="10">
        <v>1846</v>
      </c>
      <c r="J242" s="18"/>
      <c r="K242" s="10" t="s">
        <v>1267</v>
      </c>
      <c r="L242" s="8" t="s">
        <v>1268</v>
      </c>
      <c r="M242" s="12" t="s">
        <v>1269</v>
      </c>
      <c r="N242" s="7" t="s">
        <v>1491</v>
      </c>
      <c r="O242" s="7"/>
    </row>
    <row r="243" spans="1:15" s="47" customFormat="1" ht="24.75" customHeight="1">
      <c r="A243" s="12">
        <v>238</v>
      </c>
      <c r="B243" s="35" t="s">
        <v>1649</v>
      </c>
      <c r="C243" s="12" t="s">
        <v>1255</v>
      </c>
      <c r="D243" s="12" t="s">
        <v>1562</v>
      </c>
      <c r="E243" s="7" t="s">
        <v>1682</v>
      </c>
      <c r="F243" s="24"/>
      <c r="G243" s="10" t="s">
        <v>790</v>
      </c>
      <c r="H243" s="8" t="s">
        <v>694</v>
      </c>
      <c r="I243" s="10">
        <v>1772</v>
      </c>
      <c r="J243" s="18"/>
      <c r="K243" s="10" t="s">
        <v>1267</v>
      </c>
      <c r="L243" s="8" t="s">
        <v>1268</v>
      </c>
      <c r="M243" s="12" t="s">
        <v>1269</v>
      </c>
      <c r="N243" s="7" t="s">
        <v>1491</v>
      </c>
      <c r="O243" s="7"/>
    </row>
    <row r="244" spans="1:15" s="47" customFormat="1" ht="24.75" customHeight="1">
      <c r="A244" s="12">
        <v>239</v>
      </c>
      <c r="B244" s="35" t="s">
        <v>1649</v>
      </c>
      <c r="C244" s="12" t="s">
        <v>1255</v>
      </c>
      <c r="D244" s="12" t="s">
        <v>1562</v>
      </c>
      <c r="E244" s="7" t="s">
        <v>1683</v>
      </c>
      <c r="F244" s="24"/>
      <c r="G244" s="10" t="s">
        <v>790</v>
      </c>
      <c r="H244" s="8" t="s">
        <v>708</v>
      </c>
      <c r="I244" s="10">
        <v>1402</v>
      </c>
      <c r="J244" s="18"/>
      <c r="K244" s="10" t="s">
        <v>1267</v>
      </c>
      <c r="L244" s="8" t="s">
        <v>1268</v>
      </c>
      <c r="M244" s="12" t="s">
        <v>1269</v>
      </c>
      <c r="N244" s="7" t="s">
        <v>1491</v>
      </c>
      <c r="O244" s="7"/>
    </row>
    <row r="245" spans="1:15" s="47" customFormat="1" ht="24.75" customHeight="1">
      <c r="A245" s="12">
        <v>240</v>
      </c>
      <c r="B245" s="35" t="s">
        <v>1649</v>
      </c>
      <c r="C245" s="12" t="s">
        <v>1255</v>
      </c>
      <c r="D245" s="12" t="s">
        <v>1562</v>
      </c>
      <c r="E245" s="7" t="s">
        <v>1684</v>
      </c>
      <c r="F245" s="24"/>
      <c r="G245" s="10" t="s">
        <v>792</v>
      </c>
      <c r="H245" s="8" t="s">
        <v>708</v>
      </c>
      <c r="I245" s="10">
        <v>423</v>
      </c>
      <c r="J245" s="18"/>
      <c r="K245" s="10" t="s">
        <v>1267</v>
      </c>
      <c r="L245" s="8" t="s">
        <v>1268</v>
      </c>
      <c r="M245" s="12" t="s">
        <v>1269</v>
      </c>
      <c r="N245" s="7" t="s">
        <v>1491</v>
      </c>
      <c r="O245" s="7"/>
    </row>
    <row r="246" spans="1:15" s="47" customFormat="1" ht="24.75" customHeight="1">
      <c r="A246" s="12">
        <v>241</v>
      </c>
      <c r="B246" s="35" t="s">
        <v>1649</v>
      </c>
      <c r="C246" s="12" t="s">
        <v>1255</v>
      </c>
      <c r="D246" s="12" t="s">
        <v>1562</v>
      </c>
      <c r="E246" s="7" t="s">
        <v>1685</v>
      </c>
      <c r="F246" s="54"/>
      <c r="G246" s="10" t="s">
        <v>793</v>
      </c>
      <c r="H246" s="8" t="s">
        <v>708</v>
      </c>
      <c r="I246" s="10">
        <v>9132</v>
      </c>
      <c r="J246" s="18"/>
      <c r="K246" s="10" t="s">
        <v>1267</v>
      </c>
      <c r="L246" s="8" t="s">
        <v>1268</v>
      </c>
      <c r="M246" s="12" t="s">
        <v>1269</v>
      </c>
      <c r="N246" s="7" t="s">
        <v>1491</v>
      </c>
      <c r="O246" s="7"/>
    </row>
    <row r="247" spans="1:15" s="47" customFormat="1" ht="24.75" customHeight="1">
      <c r="A247" s="78">
        <v>242</v>
      </c>
      <c r="B247" s="79" t="s">
        <v>1649</v>
      </c>
      <c r="C247" s="79" t="s">
        <v>1649</v>
      </c>
      <c r="D247" s="78" t="s">
        <v>606</v>
      </c>
      <c r="E247" s="124" t="s">
        <v>1686</v>
      </c>
      <c r="F247" s="94"/>
      <c r="G247" s="94"/>
      <c r="H247" s="80" t="s">
        <v>608</v>
      </c>
      <c r="I247" s="95">
        <v>470</v>
      </c>
      <c r="J247" s="95">
        <v>470</v>
      </c>
      <c r="K247" s="81" t="s">
        <v>1267</v>
      </c>
      <c r="L247" s="80" t="s">
        <v>1268</v>
      </c>
      <c r="M247" s="78" t="s">
        <v>1269</v>
      </c>
      <c r="N247" s="94" t="s">
        <v>1190</v>
      </c>
      <c r="O247" s="197" t="s">
        <v>504</v>
      </c>
    </row>
    <row r="248" spans="1:15" s="47" customFormat="1" ht="33" customHeight="1">
      <c r="A248" s="12">
        <v>243</v>
      </c>
      <c r="B248" s="35" t="s">
        <v>1649</v>
      </c>
      <c r="C248" s="35" t="s">
        <v>588</v>
      </c>
      <c r="D248" s="12" t="s">
        <v>104</v>
      </c>
      <c r="E248" s="24" t="s">
        <v>1687</v>
      </c>
      <c r="F248" s="7"/>
      <c r="G248" s="8"/>
      <c r="H248" s="8" t="s">
        <v>708</v>
      </c>
      <c r="I248" s="14">
        <v>138</v>
      </c>
      <c r="J248" s="14">
        <v>138</v>
      </c>
      <c r="K248" s="12" t="s">
        <v>1267</v>
      </c>
      <c r="L248" s="8" t="s">
        <v>794</v>
      </c>
      <c r="M248" s="12" t="s">
        <v>1269</v>
      </c>
      <c r="N248" s="24" t="s">
        <v>1492</v>
      </c>
      <c r="O248" s="7"/>
    </row>
    <row r="249" spans="1:15" s="47" customFormat="1" ht="24.75" customHeight="1">
      <c r="A249" s="78">
        <v>244</v>
      </c>
      <c r="B249" s="79" t="s">
        <v>1649</v>
      </c>
      <c r="C249" s="79" t="s">
        <v>1347</v>
      </c>
      <c r="D249" s="78" t="s">
        <v>1543</v>
      </c>
      <c r="E249" s="94" t="s">
        <v>1688</v>
      </c>
      <c r="F249" s="94" t="s">
        <v>795</v>
      </c>
      <c r="G249" s="80" t="s">
        <v>796</v>
      </c>
      <c r="H249" s="80" t="s">
        <v>711</v>
      </c>
      <c r="I249" s="95">
        <v>200</v>
      </c>
      <c r="J249" s="157" t="s">
        <v>1531</v>
      </c>
      <c r="K249" s="81" t="s">
        <v>70</v>
      </c>
      <c r="L249" s="80" t="s">
        <v>797</v>
      </c>
      <c r="M249" s="78" t="s">
        <v>675</v>
      </c>
      <c r="N249" s="94" t="s">
        <v>1344</v>
      </c>
      <c r="O249" s="146" t="s">
        <v>503</v>
      </c>
    </row>
    <row r="250" spans="1:15" s="47" customFormat="1" ht="39.75" customHeight="1">
      <c r="A250" s="12">
        <v>245</v>
      </c>
      <c r="B250" s="35" t="s">
        <v>1649</v>
      </c>
      <c r="C250" s="12" t="s">
        <v>1271</v>
      </c>
      <c r="D250" s="8" t="s">
        <v>1556</v>
      </c>
      <c r="E250" s="7" t="s">
        <v>1689</v>
      </c>
      <c r="F250" s="7" t="s">
        <v>798</v>
      </c>
      <c r="G250" s="8" t="s">
        <v>799</v>
      </c>
      <c r="H250" s="8" t="s">
        <v>711</v>
      </c>
      <c r="I250" s="18">
        <v>32149</v>
      </c>
      <c r="J250" s="18">
        <v>1980</v>
      </c>
      <c r="K250" s="10" t="s">
        <v>695</v>
      </c>
      <c r="L250" s="43" t="s">
        <v>700</v>
      </c>
      <c r="M250" s="8" t="s">
        <v>675</v>
      </c>
      <c r="N250" s="37" t="s">
        <v>1493</v>
      </c>
      <c r="O250" s="37"/>
    </row>
    <row r="251" spans="1:15" s="53" customFormat="1" ht="24.75" customHeight="1">
      <c r="A251" s="78">
        <v>246</v>
      </c>
      <c r="B251" s="78" t="s">
        <v>1256</v>
      </c>
      <c r="C251" s="79" t="s">
        <v>1649</v>
      </c>
      <c r="D251" s="78" t="s">
        <v>606</v>
      </c>
      <c r="E251" s="94" t="s">
        <v>1690</v>
      </c>
      <c r="F251" s="94"/>
      <c r="G251" s="80"/>
      <c r="H251" s="80" t="s">
        <v>608</v>
      </c>
      <c r="I251" s="95">
        <v>60</v>
      </c>
      <c r="J251" s="95">
        <v>60</v>
      </c>
      <c r="K251" s="81" t="s">
        <v>1267</v>
      </c>
      <c r="L251" s="80" t="s">
        <v>1268</v>
      </c>
      <c r="M251" s="78" t="s">
        <v>1269</v>
      </c>
      <c r="N251" s="94" t="s">
        <v>1190</v>
      </c>
      <c r="O251" s="199" t="s">
        <v>1247</v>
      </c>
    </row>
    <row r="252" spans="1:15" s="53" customFormat="1" ht="24.75" customHeight="1">
      <c r="A252" s="78">
        <v>247</v>
      </c>
      <c r="B252" s="78" t="s">
        <v>1256</v>
      </c>
      <c r="C252" s="79" t="s">
        <v>1649</v>
      </c>
      <c r="D252" s="78" t="s">
        <v>606</v>
      </c>
      <c r="E252" s="94" t="s">
        <v>1691</v>
      </c>
      <c r="F252" s="94"/>
      <c r="G252" s="80"/>
      <c r="H252" s="80" t="s">
        <v>608</v>
      </c>
      <c r="I252" s="95">
        <v>50</v>
      </c>
      <c r="J252" s="95">
        <v>50</v>
      </c>
      <c r="K252" s="81" t="s">
        <v>1267</v>
      </c>
      <c r="L252" s="80" t="s">
        <v>1268</v>
      </c>
      <c r="M252" s="78" t="s">
        <v>1269</v>
      </c>
      <c r="N252" s="94" t="s">
        <v>1190</v>
      </c>
      <c r="O252" s="146" t="s">
        <v>103</v>
      </c>
    </row>
    <row r="253" spans="1:15" s="53" customFormat="1" ht="15.75" customHeight="1">
      <c r="A253" s="78">
        <v>248</v>
      </c>
      <c r="B253" s="78" t="s">
        <v>1256</v>
      </c>
      <c r="C253" s="79" t="s">
        <v>1649</v>
      </c>
      <c r="D253" s="78" t="s">
        <v>606</v>
      </c>
      <c r="E253" s="94" t="s">
        <v>1692</v>
      </c>
      <c r="F253" s="94"/>
      <c r="G253" s="80"/>
      <c r="H253" s="80" t="s">
        <v>608</v>
      </c>
      <c r="I253" s="95">
        <v>70</v>
      </c>
      <c r="J253" s="95">
        <v>70</v>
      </c>
      <c r="K253" s="81" t="s">
        <v>1267</v>
      </c>
      <c r="L253" s="80" t="s">
        <v>1268</v>
      </c>
      <c r="M253" s="78" t="s">
        <v>1269</v>
      </c>
      <c r="N253" s="94" t="s">
        <v>1190</v>
      </c>
      <c r="O253" s="146" t="s">
        <v>1429</v>
      </c>
    </row>
    <row r="254" spans="1:15" s="53" customFormat="1" ht="24.75" customHeight="1">
      <c r="A254" s="78">
        <v>249</v>
      </c>
      <c r="B254" s="78" t="s">
        <v>1256</v>
      </c>
      <c r="C254" s="79" t="s">
        <v>1649</v>
      </c>
      <c r="D254" s="78" t="s">
        <v>606</v>
      </c>
      <c r="E254" s="94" t="s">
        <v>1693</v>
      </c>
      <c r="F254" s="94"/>
      <c r="G254" s="80"/>
      <c r="H254" s="80" t="s">
        <v>608</v>
      </c>
      <c r="I254" s="95">
        <v>45</v>
      </c>
      <c r="J254" s="95">
        <v>45</v>
      </c>
      <c r="K254" s="81" t="s">
        <v>1267</v>
      </c>
      <c r="L254" s="80" t="s">
        <v>1268</v>
      </c>
      <c r="M254" s="78" t="s">
        <v>1269</v>
      </c>
      <c r="N254" s="94" t="s">
        <v>1190</v>
      </c>
      <c r="O254" s="146" t="s">
        <v>1414</v>
      </c>
    </row>
    <row r="255" spans="1:15" s="53" customFormat="1" ht="24.75" customHeight="1">
      <c r="A255" s="78">
        <v>250</v>
      </c>
      <c r="B255" s="78" t="s">
        <v>1256</v>
      </c>
      <c r="C255" s="79" t="s">
        <v>1649</v>
      </c>
      <c r="D255" s="78" t="s">
        <v>606</v>
      </c>
      <c r="E255" s="94" t="s">
        <v>1694</v>
      </c>
      <c r="F255" s="94"/>
      <c r="G255" s="80"/>
      <c r="H255" s="80" t="s">
        <v>608</v>
      </c>
      <c r="I255" s="95">
        <v>230</v>
      </c>
      <c r="J255" s="95">
        <v>230</v>
      </c>
      <c r="K255" s="81" t="s">
        <v>1267</v>
      </c>
      <c r="L255" s="80" t="s">
        <v>1268</v>
      </c>
      <c r="M255" s="78" t="s">
        <v>1269</v>
      </c>
      <c r="N255" s="94" t="s">
        <v>1190</v>
      </c>
      <c r="O255" s="198" t="s">
        <v>506</v>
      </c>
    </row>
    <row r="256" spans="1:15" s="53" customFormat="1" ht="24.75" customHeight="1">
      <c r="A256" s="78">
        <v>251</v>
      </c>
      <c r="B256" s="78" t="s">
        <v>1256</v>
      </c>
      <c r="C256" s="79" t="s">
        <v>1649</v>
      </c>
      <c r="D256" s="78" t="s">
        <v>606</v>
      </c>
      <c r="E256" s="94" t="s">
        <v>1695</v>
      </c>
      <c r="F256" s="94"/>
      <c r="G256" s="80"/>
      <c r="H256" s="80" t="s">
        <v>608</v>
      </c>
      <c r="I256" s="95">
        <v>66</v>
      </c>
      <c r="J256" s="95">
        <v>66</v>
      </c>
      <c r="K256" s="81" t="s">
        <v>1267</v>
      </c>
      <c r="L256" s="80" t="s">
        <v>1268</v>
      </c>
      <c r="M256" s="78" t="s">
        <v>1269</v>
      </c>
      <c r="N256" s="94" t="s">
        <v>1190</v>
      </c>
      <c r="O256" s="146" t="s">
        <v>1429</v>
      </c>
    </row>
    <row r="257" spans="1:15" s="53" customFormat="1" ht="24.75" customHeight="1">
      <c r="A257" s="78">
        <v>252</v>
      </c>
      <c r="B257" s="78" t="s">
        <v>1256</v>
      </c>
      <c r="C257" s="79" t="s">
        <v>1649</v>
      </c>
      <c r="D257" s="78" t="s">
        <v>606</v>
      </c>
      <c r="E257" s="94" t="s">
        <v>1696</v>
      </c>
      <c r="F257" s="94"/>
      <c r="G257" s="80"/>
      <c r="H257" s="80" t="s">
        <v>608</v>
      </c>
      <c r="I257" s="95">
        <v>55</v>
      </c>
      <c r="J257" s="95">
        <v>55</v>
      </c>
      <c r="K257" s="81" t="s">
        <v>1267</v>
      </c>
      <c r="L257" s="80" t="s">
        <v>1268</v>
      </c>
      <c r="M257" s="78" t="s">
        <v>1269</v>
      </c>
      <c r="N257" s="94" t="s">
        <v>1190</v>
      </c>
      <c r="O257" s="198" t="s">
        <v>1249</v>
      </c>
    </row>
    <row r="258" spans="1:15" s="53" customFormat="1" ht="24.75" customHeight="1">
      <c r="A258" s="78">
        <v>253</v>
      </c>
      <c r="B258" s="78" t="s">
        <v>1256</v>
      </c>
      <c r="C258" s="79" t="s">
        <v>1649</v>
      </c>
      <c r="D258" s="78" t="s">
        <v>606</v>
      </c>
      <c r="E258" s="94" t="s">
        <v>1697</v>
      </c>
      <c r="F258" s="94"/>
      <c r="G258" s="80"/>
      <c r="H258" s="80" t="s">
        <v>608</v>
      </c>
      <c r="I258" s="99">
        <v>35</v>
      </c>
      <c r="J258" s="99">
        <v>35</v>
      </c>
      <c r="K258" s="81" t="s">
        <v>1267</v>
      </c>
      <c r="L258" s="80" t="s">
        <v>1268</v>
      </c>
      <c r="M258" s="78" t="s">
        <v>1269</v>
      </c>
      <c r="N258" s="94" t="s">
        <v>1190</v>
      </c>
      <c r="O258" s="146" t="s">
        <v>103</v>
      </c>
    </row>
    <row r="259" spans="1:15" s="53" customFormat="1" ht="24.75" customHeight="1">
      <c r="A259" s="78">
        <v>254</v>
      </c>
      <c r="B259" s="78" t="s">
        <v>1256</v>
      </c>
      <c r="C259" s="79" t="s">
        <v>1649</v>
      </c>
      <c r="D259" s="78" t="s">
        <v>606</v>
      </c>
      <c r="E259" s="94" t="s">
        <v>1698</v>
      </c>
      <c r="F259" s="94"/>
      <c r="G259" s="80"/>
      <c r="H259" s="80" t="s">
        <v>608</v>
      </c>
      <c r="I259" s="99">
        <v>65</v>
      </c>
      <c r="J259" s="99">
        <v>65</v>
      </c>
      <c r="K259" s="81" t="s">
        <v>1267</v>
      </c>
      <c r="L259" s="80" t="s">
        <v>1268</v>
      </c>
      <c r="M259" s="78" t="s">
        <v>1269</v>
      </c>
      <c r="N259" s="94" t="s">
        <v>1190</v>
      </c>
      <c r="O259" s="146" t="s">
        <v>1415</v>
      </c>
    </row>
    <row r="260" spans="1:15" s="53" customFormat="1" ht="24.75" customHeight="1">
      <c r="A260" s="78">
        <v>255</v>
      </c>
      <c r="B260" s="78" t="s">
        <v>1256</v>
      </c>
      <c r="C260" s="79" t="s">
        <v>1649</v>
      </c>
      <c r="D260" s="78" t="s">
        <v>606</v>
      </c>
      <c r="E260" s="94" t="s">
        <v>1699</v>
      </c>
      <c r="F260" s="94"/>
      <c r="G260" s="80"/>
      <c r="H260" s="80" t="s">
        <v>608</v>
      </c>
      <c r="I260" s="99">
        <v>220</v>
      </c>
      <c r="J260" s="99">
        <v>220</v>
      </c>
      <c r="K260" s="81" t="s">
        <v>1267</v>
      </c>
      <c r="L260" s="80" t="s">
        <v>1268</v>
      </c>
      <c r="M260" s="78" t="s">
        <v>1269</v>
      </c>
      <c r="N260" s="94" t="s">
        <v>1190</v>
      </c>
      <c r="O260" s="146" t="s">
        <v>1415</v>
      </c>
    </row>
    <row r="261" spans="1:15" s="53" customFormat="1" ht="24.75" customHeight="1">
      <c r="A261" s="78">
        <v>256</v>
      </c>
      <c r="B261" s="79" t="s">
        <v>1652</v>
      </c>
      <c r="C261" s="118" t="s">
        <v>81</v>
      </c>
      <c r="D261" s="78" t="s">
        <v>606</v>
      </c>
      <c r="E261" s="151" t="s">
        <v>150</v>
      </c>
      <c r="F261" s="94"/>
      <c r="G261" s="80"/>
      <c r="H261" s="80" t="s">
        <v>1212</v>
      </c>
      <c r="I261" s="95">
        <v>359.27</v>
      </c>
      <c r="J261" s="182"/>
      <c r="K261" s="81"/>
      <c r="L261" s="80"/>
      <c r="M261" s="78"/>
      <c r="N261" s="94" t="s">
        <v>172</v>
      </c>
      <c r="O261" s="197" t="s">
        <v>1238</v>
      </c>
    </row>
    <row r="262" spans="1:15" s="53" customFormat="1" ht="24.75" customHeight="1">
      <c r="A262" s="78">
        <v>257</v>
      </c>
      <c r="B262" s="79" t="s">
        <v>1652</v>
      </c>
      <c r="C262" s="118" t="s">
        <v>81</v>
      </c>
      <c r="D262" s="78" t="s">
        <v>606</v>
      </c>
      <c r="E262" s="151" t="s">
        <v>151</v>
      </c>
      <c r="F262" s="94"/>
      <c r="G262" s="80"/>
      <c r="H262" s="80" t="s">
        <v>1212</v>
      </c>
      <c r="I262" s="95">
        <v>454.96</v>
      </c>
      <c r="J262" s="182"/>
      <c r="K262" s="81"/>
      <c r="L262" s="80"/>
      <c r="M262" s="78"/>
      <c r="N262" s="94" t="s">
        <v>172</v>
      </c>
      <c r="O262" s="197" t="s">
        <v>573</v>
      </c>
    </row>
    <row r="263" spans="1:15" s="53" customFormat="1" ht="24.75" customHeight="1">
      <c r="A263" s="78">
        <v>258</v>
      </c>
      <c r="B263" s="79" t="s">
        <v>1652</v>
      </c>
      <c r="C263" s="118" t="s">
        <v>81</v>
      </c>
      <c r="D263" s="78" t="s">
        <v>1700</v>
      </c>
      <c r="E263" s="151" t="s">
        <v>152</v>
      </c>
      <c r="F263" s="94"/>
      <c r="G263" s="80"/>
      <c r="H263" s="80" t="s">
        <v>1215</v>
      </c>
      <c r="I263" s="95">
        <v>7150</v>
      </c>
      <c r="J263" s="182"/>
      <c r="K263" s="81" t="s">
        <v>1267</v>
      </c>
      <c r="L263" s="80" t="s">
        <v>1268</v>
      </c>
      <c r="M263" s="78" t="s">
        <v>1700</v>
      </c>
      <c r="N263" s="94" t="s">
        <v>153</v>
      </c>
      <c r="O263" s="197" t="s">
        <v>1430</v>
      </c>
    </row>
    <row r="264" spans="1:15" s="53" customFormat="1" ht="24.75" customHeight="1">
      <c r="A264" s="78">
        <v>259</v>
      </c>
      <c r="B264" s="79" t="s">
        <v>1652</v>
      </c>
      <c r="C264" s="118" t="s">
        <v>81</v>
      </c>
      <c r="D264" s="78" t="s">
        <v>1700</v>
      </c>
      <c r="E264" s="151" t="s">
        <v>154</v>
      </c>
      <c r="F264" s="94"/>
      <c r="G264" s="80"/>
      <c r="H264" s="80" t="s">
        <v>1215</v>
      </c>
      <c r="I264" s="95">
        <v>6961.9</v>
      </c>
      <c r="J264" s="182"/>
      <c r="K264" s="81" t="s">
        <v>1267</v>
      </c>
      <c r="L264" s="80" t="s">
        <v>1268</v>
      </c>
      <c r="M264" s="78" t="s">
        <v>1700</v>
      </c>
      <c r="N264" s="94" t="s">
        <v>153</v>
      </c>
      <c r="O264" s="197" t="s">
        <v>1431</v>
      </c>
    </row>
    <row r="265" spans="1:15" s="53" customFormat="1" ht="24.75" customHeight="1">
      <c r="A265" s="78">
        <v>260</v>
      </c>
      <c r="B265" s="79" t="s">
        <v>1652</v>
      </c>
      <c r="C265" s="118" t="s">
        <v>81</v>
      </c>
      <c r="D265" s="78" t="s">
        <v>1700</v>
      </c>
      <c r="E265" s="151" t="s">
        <v>155</v>
      </c>
      <c r="F265" s="94"/>
      <c r="G265" s="80"/>
      <c r="H265" s="80" t="s">
        <v>1215</v>
      </c>
      <c r="I265" s="95">
        <v>6685.8</v>
      </c>
      <c r="J265" s="182"/>
      <c r="K265" s="81" t="s">
        <v>1267</v>
      </c>
      <c r="L265" s="80" t="s">
        <v>1268</v>
      </c>
      <c r="M265" s="78" t="s">
        <v>1700</v>
      </c>
      <c r="N265" s="94" t="s">
        <v>153</v>
      </c>
      <c r="O265" s="197" t="s">
        <v>1432</v>
      </c>
    </row>
    <row r="266" spans="1:15" s="53" customFormat="1" ht="24.75" customHeight="1">
      <c r="A266" s="78">
        <v>261</v>
      </c>
      <c r="B266" s="79" t="s">
        <v>1652</v>
      </c>
      <c r="C266" s="118" t="s">
        <v>81</v>
      </c>
      <c r="D266" s="78" t="s">
        <v>1700</v>
      </c>
      <c r="E266" s="151" t="s">
        <v>156</v>
      </c>
      <c r="F266" s="94"/>
      <c r="G266" s="80"/>
      <c r="H266" s="80" t="s">
        <v>1215</v>
      </c>
      <c r="I266" s="95">
        <v>5903.7</v>
      </c>
      <c r="J266" s="182"/>
      <c r="K266" s="81" t="s">
        <v>1267</v>
      </c>
      <c r="L266" s="80" t="s">
        <v>1268</v>
      </c>
      <c r="M266" s="78" t="s">
        <v>1700</v>
      </c>
      <c r="N266" s="94" t="s">
        <v>153</v>
      </c>
      <c r="O266" s="197" t="s">
        <v>1433</v>
      </c>
    </row>
    <row r="267" spans="1:15" s="53" customFormat="1" ht="24.75" customHeight="1">
      <c r="A267" s="78">
        <v>262</v>
      </c>
      <c r="B267" s="79" t="s">
        <v>1652</v>
      </c>
      <c r="C267" s="118" t="s">
        <v>81</v>
      </c>
      <c r="D267" s="78" t="s">
        <v>1700</v>
      </c>
      <c r="E267" s="151" t="s">
        <v>157</v>
      </c>
      <c r="F267" s="94"/>
      <c r="G267" s="80"/>
      <c r="H267" s="80" t="s">
        <v>1215</v>
      </c>
      <c r="I267" s="95">
        <v>6458.1</v>
      </c>
      <c r="J267" s="182"/>
      <c r="K267" s="81" t="s">
        <v>1267</v>
      </c>
      <c r="L267" s="80" t="s">
        <v>1268</v>
      </c>
      <c r="M267" s="78" t="s">
        <v>1700</v>
      </c>
      <c r="N267" s="94" t="s">
        <v>153</v>
      </c>
      <c r="O267" s="197" t="s">
        <v>1434</v>
      </c>
    </row>
    <row r="268" spans="1:15" s="53" customFormat="1" ht="24.75" customHeight="1">
      <c r="A268" s="78">
        <v>263</v>
      </c>
      <c r="B268" s="79" t="s">
        <v>1652</v>
      </c>
      <c r="C268" s="118" t="s">
        <v>81</v>
      </c>
      <c r="D268" s="78" t="s">
        <v>1700</v>
      </c>
      <c r="E268" s="151" t="s">
        <v>158</v>
      </c>
      <c r="F268" s="94"/>
      <c r="G268" s="80"/>
      <c r="H268" s="80" t="s">
        <v>1215</v>
      </c>
      <c r="I268" s="95">
        <v>6382.2</v>
      </c>
      <c r="J268" s="182"/>
      <c r="K268" s="81" t="s">
        <v>1267</v>
      </c>
      <c r="L268" s="80" t="s">
        <v>1268</v>
      </c>
      <c r="M268" s="78" t="s">
        <v>1700</v>
      </c>
      <c r="N268" s="94" t="s">
        <v>153</v>
      </c>
      <c r="O268" s="197" t="s">
        <v>1435</v>
      </c>
    </row>
    <row r="269" spans="1:15" s="53" customFormat="1" ht="24.75" customHeight="1">
      <c r="A269" s="78">
        <v>264</v>
      </c>
      <c r="B269" s="79" t="s">
        <v>1652</v>
      </c>
      <c r="C269" s="118" t="s">
        <v>81</v>
      </c>
      <c r="D269" s="78" t="s">
        <v>1543</v>
      </c>
      <c r="E269" s="151" t="s">
        <v>159</v>
      </c>
      <c r="F269" s="94"/>
      <c r="G269" s="80"/>
      <c r="H269" s="80" t="s">
        <v>621</v>
      </c>
      <c r="I269" s="95">
        <v>30855.748</v>
      </c>
      <c r="J269" s="182"/>
      <c r="K269" s="81"/>
      <c r="L269" s="80"/>
      <c r="M269" s="78"/>
      <c r="N269" s="94" t="s">
        <v>160</v>
      </c>
      <c r="O269" s="198" t="s">
        <v>1198</v>
      </c>
    </row>
    <row r="270" spans="1:15" s="53" customFormat="1" ht="24.75" customHeight="1">
      <c r="A270" s="78">
        <v>265</v>
      </c>
      <c r="B270" s="79" t="s">
        <v>1652</v>
      </c>
      <c r="C270" s="118" t="s">
        <v>81</v>
      </c>
      <c r="D270" s="78" t="s">
        <v>1543</v>
      </c>
      <c r="E270" s="151" t="s">
        <v>161</v>
      </c>
      <c r="F270" s="94"/>
      <c r="G270" s="80"/>
      <c r="H270" s="80" t="s">
        <v>621</v>
      </c>
      <c r="I270" s="95">
        <v>36964.84</v>
      </c>
      <c r="J270" s="182"/>
      <c r="K270" s="81"/>
      <c r="L270" s="80"/>
      <c r="M270" s="78"/>
      <c r="N270" s="94" t="s">
        <v>160</v>
      </c>
      <c r="O270" s="198" t="s">
        <v>550</v>
      </c>
    </row>
    <row r="271" spans="1:15" s="53" customFormat="1" ht="24.75" customHeight="1">
      <c r="A271" s="78">
        <v>266</v>
      </c>
      <c r="B271" s="79" t="s">
        <v>1652</v>
      </c>
      <c r="C271" s="118" t="s">
        <v>81</v>
      </c>
      <c r="D271" s="78" t="s">
        <v>1543</v>
      </c>
      <c r="E271" s="151" t="s">
        <v>162</v>
      </c>
      <c r="F271" s="94"/>
      <c r="G271" s="80"/>
      <c r="H271" s="80" t="s">
        <v>621</v>
      </c>
      <c r="I271" s="95">
        <v>23090.133</v>
      </c>
      <c r="J271" s="182"/>
      <c r="K271" s="81"/>
      <c r="L271" s="80"/>
      <c r="M271" s="78"/>
      <c r="N271" s="94" t="s">
        <v>163</v>
      </c>
      <c r="O271" s="199" t="s">
        <v>1201</v>
      </c>
    </row>
    <row r="272" spans="1:15" s="53" customFormat="1" ht="24.75" customHeight="1">
      <c r="A272" s="78">
        <v>267</v>
      </c>
      <c r="B272" s="79" t="s">
        <v>1652</v>
      </c>
      <c r="C272" s="118" t="s">
        <v>81</v>
      </c>
      <c r="D272" s="78" t="s">
        <v>606</v>
      </c>
      <c r="E272" s="151" t="s">
        <v>164</v>
      </c>
      <c r="F272" s="94"/>
      <c r="G272" s="80"/>
      <c r="H272" s="80" t="s">
        <v>1212</v>
      </c>
      <c r="I272" s="95">
        <v>2442.22</v>
      </c>
      <c r="J272" s="182"/>
      <c r="K272" s="81"/>
      <c r="L272" s="80"/>
      <c r="M272" s="78"/>
      <c r="N272" s="94" t="s">
        <v>1330</v>
      </c>
      <c r="O272" s="197" t="s">
        <v>1249</v>
      </c>
    </row>
    <row r="273" spans="1:15" s="53" customFormat="1" ht="24.75" customHeight="1">
      <c r="A273" s="78">
        <v>268</v>
      </c>
      <c r="B273" s="79" t="s">
        <v>1652</v>
      </c>
      <c r="C273" s="118" t="s">
        <v>81</v>
      </c>
      <c r="D273" s="78" t="s">
        <v>606</v>
      </c>
      <c r="E273" s="151" t="s">
        <v>574</v>
      </c>
      <c r="F273" s="94"/>
      <c r="G273" s="80"/>
      <c r="H273" s="80" t="s">
        <v>1212</v>
      </c>
      <c r="I273" s="95">
        <v>28</v>
      </c>
      <c r="J273" s="182"/>
      <c r="K273" s="81"/>
      <c r="L273" s="80"/>
      <c r="M273" s="78"/>
      <c r="N273" s="94" t="s">
        <v>1330</v>
      </c>
      <c r="O273" s="197" t="s">
        <v>1247</v>
      </c>
    </row>
    <row r="274" spans="1:15" s="53" customFormat="1" ht="24.75" customHeight="1">
      <c r="A274" s="78">
        <v>269</v>
      </c>
      <c r="B274" s="79" t="s">
        <v>1652</v>
      </c>
      <c r="C274" s="118" t="s">
        <v>81</v>
      </c>
      <c r="D274" s="78" t="s">
        <v>606</v>
      </c>
      <c r="E274" s="151" t="s">
        <v>575</v>
      </c>
      <c r="F274" s="94"/>
      <c r="G274" s="80"/>
      <c r="H274" s="80" t="s">
        <v>1212</v>
      </c>
      <c r="I274" s="95">
        <v>320</v>
      </c>
      <c r="J274" s="182"/>
      <c r="K274" s="81"/>
      <c r="L274" s="80"/>
      <c r="M274" s="78"/>
      <c r="N274" s="94" t="s">
        <v>1330</v>
      </c>
      <c r="O274" s="197" t="s">
        <v>576</v>
      </c>
    </row>
    <row r="275" spans="1:15" s="53" customFormat="1" ht="24.75" customHeight="1">
      <c r="A275" s="78">
        <v>270</v>
      </c>
      <c r="B275" s="79" t="s">
        <v>1652</v>
      </c>
      <c r="C275" s="118" t="s">
        <v>81</v>
      </c>
      <c r="D275" s="78" t="s">
        <v>1543</v>
      </c>
      <c r="E275" s="151" t="s">
        <v>577</v>
      </c>
      <c r="F275" s="94"/>
      <c r="G275" s="80"/>
      <c r="H275" s="246" t="s">
        <v>694</v>
      </c>
      <c r="I275" s="95">
        <v>166</v>
      </c>
      <c r="J275" s="182"/>
      <c r="K275" s="81"/>
      <c r="L275" s="80"/>
      <c r="M275" s="78"/>
      <c r="N275" s="234" t="s">
        <v>1494</v>
      </c>
      <c r="O275" s="198" t="s">
        <v>1409</v>
      </c>
    </row>
    <row r="276" spans="1:15" s="53" customFormat="1" ht="24.75" customHeight="1">
      <c r="A276" s="78">
        <v>271</v>
      </c>
      <c r="B276" s="79" t="s">
        <v>1652</v>
      </c>
      <c r="C276" s="118" t="s">
        <v>81</v>
      </c>
      <c r="D276" s="78" t="s">
        <v>1670</v>
      </c>
      <c r="E276" s="151" t="s">
        <v>578</v>
      </c>
      <c r="F276" s="94"/>
      <c r="G276" s="80"/>
      <c r="H276" s="247" t="s">
        <v>800</v>
      </c>
      <c r="I276" s="95">
        <v>246</v>
      </c>
      <c r="J276" s="182"/>
      <c r="K276" s="81"/>
      <c r="L276" s="80"/>
      <c r="M276" s="78"/>
      <c r="N276" s="234" t="s">
        <v>1495</v>
      </c>
      <c r="O276" s="198" t="s">
        <v>1436</v>
      </c>
    </row>
    <row r="277" spans="1:15" s="53" customFormat="1" ht="24.75" customHeight="1">
      <c r="A277" s="78">
        <v>272</v>
      </c>
      <c r="B277" s="79" t="s">
        <v>1652</v>
      </c>
      <c r="C277" s="118" t="s">
        <v>81</v>
      </c>
      <c r="D277" s="78" t="s">
        <v>104</v>
      </c>
      <c r="E277" s="193" t="s">
        <v>579</v>
      </c>
      <c r="F277" s="94"/>
      <c r="G277" s="80"/>
      <c r="H277" s="80" t="s">
        <v>1212</v>
      </c>
      <c r="I277" s="95">
        <v>51</v>
      </c>
      <c r="J277" s="182"/>
      <c r="K277" s="81"/>
      <c r="L277" s="80"/>
      <c r="M277" s="78"/>
      <c r="N277" s="234" t="s">
        <v>1496</v>
      </c>
      <c r="O277" s="198" t="s">
        <v>581</v>
      </c>
    </row>
    <row r="278" spans="1:15" s="53" customFormat="1" ht="24.75" customHeight="1">
      <c r="A278" s="78">
        <v>273</v>
      </c>
      <c r="B278" s="79" t="s">
        <v>1652</v>
      </c>
      <c r="C278" s="118" t="s">
        <v>81</v>
      </c>
      <c r="D278" s="78" t="s">
        <v>104</v>
      </c>
      <c r="E278" s="193" t="s">
        <v>580</v>
      </c>
      <c r="F278" s="94"/>
      <c r="G278" s="80"/>
      <c r="H278" s="80" t="s">
        <v>1212</v>
      </c>
      <c r="I278" s="95">
        <v>24</v>
      </c>
      <c r="J278" s="182"/>
      <c r="K278" s="81"/>
      <c r="L278" s="80"/>
      <c r="M278" s="78"/>
      <c r="N278" s="234" t="s">
        <v>1496</v>
      </c>
      <c r="O278" s="198" t="s">
        <v>581</v>
      </c>
    </row>
    <row r="279" spans="1:15" s="53" customFormat="1" ht="24.75" customHeight="1">
      <c r="A279" s="78">
        <v>274</v>
      </c>
      <c r="B279" s="79" t="s">
        <v>1652</v>
      </c>
      <c r="C279" s="118" t="s">
        <v>81</v>
      </c>
      <c r="D279" s="78" t="s">
        <v>104</v>
      </c>
      <c r="E279" s="151" t="s">
        <v>582</v>
      </c>
      <c r="F279" s="94"/>
      <c r="G279" s="80"/>
      <c r="H279" s="247" t="s">
        <v>788</v>
      </c>
      <c r="I279" s="95">
        <v>19</v>
      </c>
      <c r="J279" s="182"/>
      <c r="K279" s="81"/>
      <c r="L279" s="80"/>
      <c r="M279" s="78"/>
      <c r="N279" s="234" t="s">
        <v>1494</v>
      </c>
      <c r="O279" s="198" t="s">
        <v>583</v>
      </c>
    </row>
    <row r="280" spans="1:15" s="53" customFormat="1" ht="24.75" customHeight="1">
      <c r="A280" s="78">
        <v>275</v>
      </c>
      <c r="B280" s="79" t="s">
        <v>1652</v>
      </c>
      <c r="C280" s="118" t="s">
        <v>81</v>
      </c>
      <c r="D280" s="78" t="s">
        <v>104</v>
      </c>
      <c r="E280" s="151" t="s">
        <v>584</v>
      </c>
      <c r="F280" s="94"/>
      <c r="G280" s="80"/>
      <c r="H280" s="80" t="s">
        <v>1212</v>
      </c>
      <c r="I280" s="95">
        <v>2</v>
      </c>
      <c r="J280" s="182"/>
      <c r="K280" s="81"/>
      <c r="L280" s="80"/>
      <c r="M280" s="78"/>
      <c r="N280" s="234" t="s">
        <v>1494</v>
      </c>
      <c r="O280" s="199" t="s">
        <v>585</v>
      </c>
    </row>
    <row r="281" spans="1:15" s="53" customFormat="1" ht="24.75" customHeight="1">
      <c r="A281" s="78">
        <v>276</v>
      </c>
      <c r="B281" s="79" t="s">
        <v>1652</v>
      </c>
      <c r="C281" s="118" t="s">
        <v>81</v>
      </c>
      <c r="D281" s="78" t="s">
        <v>1670</v>
      </c>
      <c r="E281" s="194" t="s">
        <v>586</v>
      </c>
      <c r="F281" s="94"/>
      <c r="G281" s="80"/>
      <c r="H281" s="248" t="s">
        <v>800</v>
      </c>
      <c r="I281" s="95">
        <v>86</v>
      </c>
      <c r="J281" s="182"/>
      <c r="K281" s="81"/>
      <c r="L281" s="80"/>
      <c r="M281" s="78"/>
      <c r="N281" s="234" t="s">
        <v>1497</v>
      </c>
      <c r="O281" s="199" t="s">
        <v>1437</v>
      </c>
    </row>
    <row r="282" spans="1:15" s="53" customFormat="1" ht="24.75" customHeight="1">
      <c r="A282" s="78">
        <v>277</v>
      </c>
      <c r="B282" s="79" t="s">
        <v>1652</v>
      </c>
      <c r="C282" s="118" t="s">
        <v>81</v>
      </c>
      <c r="D282" s="78" t="s">
        <v>606</v>
      </c>
      <c r="E282" s="193" t="s">
        <v>587</v>
      </c>
      <c r="F282" s="94"/>
      <c r="G282" s="80"/>
      <c r="H282" s="80" t="s">
        <v>1212</v>
      </c>
      <c r="I282" s="95">
        <v>78</v>
      </c>
      <c r="J282" s="182"/>
      <c r="K282" s="81"/>
      <c r="L282" s="80"/>
      <c r="M282" s="78"/>
      <c r="N282" s="234" t="s">
        <v>1190</v>
      </c>
      <c r="O282" s="200" t="s">
        <v>1249</v>
      </c>
    </row>
    <row r="283" spans="1:15" s="53" customFormat="1" ht="24.75" customHeight="1">
      <c r="A283" s="78">
        <v>278</v>
      </c>
      <c r="B283" s="79" t="s">
        <v>1652</v>
      </c>
      <c r="C283" s="118" t="s">
        <v>81</v>
      </c>
      <c r="D283" s="78" t="s">
        <v>1636</v>
      </c>
      <c r="E283" s="151" t="s">
        <v>1352</v>
      </c>
      <c r="F283" s="94"/>
      <c r="G283" s="80"/>
      <c r="H283" s="80" t="s">
        <v>621</v>
      </c>
      <c r="I283" s="95">
        <v>351</v>
      </c>
      <c r="J283" s="182"/>
      <c r="K283" s="81"/>
      <c r="L283" s="80"/>
      <c r="M283" s="78"/>
      <c r="N283" s="234"/>
      <c r="O283" s="199" t="s">
        <v>552</v>
      </c>
    </row>
    <row r="284" spans="1:15" s="53" customFormat="1" ht="24.75" customHeight="1">
      <c r="A284" s="78">
        <v>279</v>
      </c>
      <c r="B284" s="79" t="s">
        <v>1652</v>
      </c>
      <c r="C284" s="118" t="s">
        <v>81</v>
      </c>
      <c r="D284" s="78" t="s">
        <v>104</v>
      </c>
      <c r="E284" s="151" t="s">
        <v>1701</v>
      </c>
      <c r="F284" s="94"/>
      <c r="G284" s="80"/>
      <c r="H284" s="80" t="s">
        <v>801</v>
      </c>
      <c r="I284" s="95">
        <v>413</v>
      </c>
      <c r="J284" s="95">
        <v>413</v>
      </c>
      <c r="K284" s="81" t="s">
        <v>70</v>
      </c>
      <c r="L284" s="80" t="s">
        <v>1269</v>
      </c>
      <c r="M284" s="78" t="s">
        <v>1269</v>
      </c>
      <c r="N284" s="193" t="s">
        <v>1498</v>
      </c>
      <c r="O284" s="210" t="s">
        <v>1438</v>
      </c>
    </row>
    <row r="285" spans="1:15" s="53" customFormat="1" ht="24.75" customHeight="1">
      <c r="A285" s="78">
        <v>280</v>
      </c>
      <c r="B285" s="79" t="s">
        <v>1652</v>
      </c>
      <c r="C285" s="118" t="s">
        <v>81</v>
      </c>
      <c r="D285" s="78" t="s">
        <v>104</v>
      </c>
      <c r="E285" s="151" t="s">
        <v>1702</v>
      </c>
      <c r="F285" s="94"/>
      <c r="G285" s="80"/>
      <c r="H285" s="80" t="s">
        <v>788</v>
      </c>
      <c r="I285" s="95">
        <v>150</v>
      </c>
      <c r="J285" s="95">
        <v>150</v>
      </c>
      <c r="K285" s="81" t="s">
        <v>70</v>
      </c>
      <c r="L285" s="80" t="s">
        <v>1269</v>
      </c>
      <c r="M285" s="78" t="s">
        <v>1269</v>
      </c>
      <c r="N285" s="193" t="s">
        <v>1497</v>
      </c>
      <c r="O285" s="210" t="s">
        <v>1439</v>
      </c>
    </row>
    <row r="286" spans="1:15" s="53" customFormat="1" ht="24.75" customHeight="1">
      <c r="A286" s="78">
        <v>281</v>
      </c>
      <c r="B286" s="79" t="s">
        <v>1652</v>
      </c>
      <c r="C286" s="118" t="s">
        <v>81</v>
      </c>
      <c r="D286" s="78" t="s">
        <v>104</v>
      </c>
      <c r="E286" s="151" t="s">
        <v>1703</v>
      </c>
      <c r="F286" s="94"/>
      <c r="G286" s="80"/>
      <c r="H286" s="80" t="s">
        <v>788</v>
      </c>
      <c r="I286" s="95">
        <v>3</v>
      </c>
      <c r="J286" s="95">
        <v>3</v>
      </c>
      <c r="K286" s="81" t="s">
        <v>70</v>
      </c>
      <c r="L286" s="80" t="s">
        <v>1269</v>
      </c>
      <c r="M286" s="78" t="s">
        <v>1269</v>
      </c>
      <c r="N286" s="193" t="s">
        <v>1499</v>
      </c>
      <c r="O286" s="210" t="s">
        <v>1440</v>
      </c>
    </row>
    <row r="287" spans="1:15" s="53" customFormat="1" ht="24.75" customHeight="1">
      <c r="A287" s="78">
        <v>282</v>
      </c>
      <c r="B287" s="79" t="s">
        <v>1652</v>
      </c>
      <c r="C287" s="118" t="s">
        <v>81</v>
      </c>
      <c r="D287" s="78" t="s">
        <v>104</v>
      </c>
      <c r="E287" s="151" t="s">
        <v>1704</v>
      </c>
      <c r="F287" s="94"/>
      <c r="G287" s="80"/>
      <c r="H287" s="80" t="s">
        <v>788</v>
      </c>
      <c r="I287" s="95">
        <v>89</v>
      </c>
      <c r="J287" s="95">
        <v>89</v>
      </c>
      <c r="K287" s="81" t="s">
        <v>70</v>
      </c>
      <c r="L287" s="80" t="s">
        <v>1269</v>
      </c>
      <c r="M287" s="78" t="s">
        <v>1269</v>
      </c>
      <c r="N287" s="193" t="s">
        <v>1497</v>
      </c>
      <c r="O287" s="210" t="s">
        <v>1441</v>
      </c>
    </row>
    <row r="288" spans="1:15" s="53" customFormat="1" ht="24.75" customHeight="1">
      <c r="A288" s="78">
        <v>283</v>
      </c>
      <c r="B288" s="79" t="s">
        <v>81</v>
      </c>
      <c r="C288" s="78" t="s">
        <v>1591</v>
      </c>
      <c r="D288" s="78" t="s">
        <v>105</v>
      </c>
      <c r="E288" s="170" t="s">
        <v>1705</v>
      </c>
      <c r="F288" s="163" t="s">
        <v>802</v>
      </c>
      <c r="G288" s="163" t="s">
        <v>781</v>
      </c>
      <c r="H288" s="80" t="s">
        <v>711</v>
      </c>
      <c r="I288" s="81">
        <v>1000</v>
      </c>
      <c r="J288" s="81">
        <v>200</v>
      </c>
      <c r="K288" s="78" t="s">
        <v>695</v>
      </c>
      <c r="L288" s="78" t="s">
        <v>73</v>
      </c>
      <c r="M288" s="78" t="s">
        <v>733</v>
      </c>
      <c r="N288" s="94" t="s">
        <v>1480</v>
      </c>
      <c r="O288" s="224" t="s">
        <v>103</v>
      </c>
    </row>
    <row r="289" spans="1:15" s="47" customFormat="1" ht="24.75" customHeight="1">
      <c r="A289" s="12">
        <v>284</v>
      </c>
      <c r="B289" s="35" t="s">
        <v>81</v>
      </c>
      <c r="C289" s="12" t="s">
        <v>1271</v>
      </c>
      <c r="D289" s="8" t="s">
        <v>606</v>
      </c>
      <c r="E289" s="7" t="s">
        <v>1706</v>
      </c>
      <c r="F289" s="7"/>
      <c r="G289" s="8"/>
      <c r="H289" s="8" t="s">
        <v>608</v>
      </c>
      <c r="I289" s="18">
        <v>143</v>
      </c>
      <c r="J289" s="18">
        <v>143</v>
      </c>
      <c r="K289" s="10" t="s">
        <v>695</v>
      </c>
      <c r="L289" s="8" t="s">
        <v>1346</v>
      </c>
      <c r="M289" s="8" t="s">
        <v>1269</v>
      </c>
      <c r="N289" s="7" t="s">
        <v>1486</v>
      </c>
      <c r="O289" s="7"/>
    </row>
    <row r="290" spans="1:15" s="47" customFormat="1" ht="24.75" customHeight="1">
      <c r="A290" s="12">
        <v>285</v>
      </c>
      <c r="B290" s="35" t="s">
        <v>81</v>
      </c>
      <c r="C290" s="35" t="s">
        <v>1271</v>
      </c>
      <c r="D290" s="12" t="s">
        <v>606</v>
      </c>
      <c r="E290" s="24" t="s">
        <v>607</v>
      </c>
      <c r="F290" s="7"/>
      <c r="G290" s="7"/>
      <c r="H290" s="8" t="s">
        <v>608</v>
      </c>
      <c r="I290" s="14">
        <v>808</v>
      </c>
      <c r="J290" s="14">
        <v>808</v>
      </c>
      <c r="K290" s="10" t="s">
        <v>1267</v>
      </c>
      <c r="L290" s="8" t="s">
        <v>1268</v>
      </c>
      <c r="M290" s="12" t="s">
        <v>1269</v>
      </c>
      <c r="N290" s="7" t="s">
        <v>1190</v>
      </c>
      <c r="O290" s="7"/>
    </row>
    <row r="291" spans="1:15" s="47" customFormat="1" ht="24.75" customHeight="1">
      <c r="A291" s="12">
        <v>286</v>
      </c>
      <c r="B291" s="35" t="s">
        <v>81</v>
      </c>
      <c r="C291" s="35" t="s">
        <v>74</v>
      </c>
      <c r="D291" s="12" t="s">
        <v>105</v>
      </c>
      <c r="E291" s="7" t="s">
        <v>609</v>
      </c>
      <c r="F291" s="7" t="s">
        <v>610</v>
      </c>
      <c r="G291" s="7" t="s">
        <v>611</v>
      </c>
      <c r="H291" s="8" t="s">
        <v>69</v>
      </c>
      <c r="I291" s="14">
        <v>1500</v>
      </c>
      <c r="J291" s="14">
        <v>500</v>
      </c>
      <c r="K291" s="10" t="s">
        <v>1267</v>
      </c>
      <c r="L291" s="8" t="s">
        <v>1346</v>
      </c>
      <c r="M291" s="12" t="s">
        <v>65</v>
      </c>
      <c r="N291" s="7" t="s">
        <v>612</v>
      </c>
      <c r="O291" s="7"/>
    </row>
    <row r="292" spans="1:15" s="53" customFormat="1" ht="24.75" customHeight="1">
      <c r="A292" s="12">
        <v>287</v>
      </c>
      <c r="B292" s="35" t="s">
        <v>81</v>
      </c>
      <c r="C292" s="12" t="s">
        <v>588</v>
      </c>
      <c r="D292" s="12" t="s">
        <v>104</v>
      </c>
      <c r="E292" s="24" t="s">
        <v>1707</v>
      </c>
      <c r="F292" s="7"/>
      <c r="G292" s="8"/>
      <c r="H292" s="8" t="s">
        <v>694</v>
      </c>
      <c r="I292" s="14">
        <v>782</v>
      </c>
      <c r="J292" s="14">
        <v>782</v>
      </c>
      <c r="K292" s="12" t="s">
        <v>1267</v>
      </c>
      <c r="L292" s="8" t="s">
        <v>803</v>
      </c>
      <c r="M292" s="12" t="s">
        <v>1269</v>
      </c>
      <c r="N292" s="24" t="s">
        <v>1492</v>
      </c>
      <c r="O292" s="24"/>
    </row>
    <row r="293" spans="1:15" s="53" customFormat="1" ht="24.75" customHeight="1">
      <c r="A293" s="78">
        <v>288</v>
      </c>
      <c r="B293" s="79" t="s">
        <v>81</v>
      </c>
      <c r="C293" s="78" t="s">
        <v>1615</v>
      </c>
      <c r="D293" s="78" t="s">
        <v>1562</v>
      </c>
      <c r="E293" s="94" t="s">
        <v>1708</v>
      </c>
      <c r="F293" s="94" t="s">
        <v>804</v>
      </c>
      <c r="G293" s="80" t="s">
        <v>805</v>
      </c>
      <c r="H293" s="80" t="s">
        <v>708</v>
      </c>
      <c r="I293" s="95">
        <v>876</v>
      </c>
      <c r="J293" s="95">
        <v>500</v>
      </c>
      <c r="K293" s="81" t="s">
        <v>695</v>
      </c>
      <c r="L293" s="80" t="s">
        <v>1346</v>
      </c>
      <c r="M293" s="78" t="s">
        <v>1269</v>
      </c>
      <c r="N293" s="124" t="s">
        <v>1476</v>
      </c>
      <c r="O293" s="146" t="s">
        <v>103</v>
      </c>
    </row>
    <row r="294" spans="1:15" s="53" customFormat="1" ht="24.75" customHeight="1">
      <c r="A294" s="78">
        <v>289</v>
      </c>
      <c r="B294" s="79" t="s">
        <v>81</v>
      </c>
      <c r="C294" s="78" t="s">
        <v>1649</v>
      </c>
      <c r="D294" s="78" t="s">
        <v>606</v>
      </c>
      <c r="E294" s="94" t="s">
        <v>1709</v>
      </c>
      <c r="F294" s="94" t="s">
        <v>806</v>
      </c>
      <c r="G294" s="80" t="s">
        <v>762</v>
      </c>
      <c r="H294" s="80" t="s">
        <v>708</v>
      </c>
      <c r="I294" s="95">
        <v>500</v>
      </c>
      <c r="J294" s="95">
        <v>200</v>
      </c>
      <c r="K294" s="81" t="s">
        <v>1267</v>
      </c>
      <c r="L294" s="80" t="s">
        <v>1268</v>
      </c>
      <c r="M294" s="78" t="s">
        <v>1269</v>
      </c>
      <c r="N294" s="94" t="s">
        <v>1190</v>
      </c>
      <c r="O294" s="146" t="s">
        <v>1414</v>
      </c>
    </row>
    <row r="295" spans="1:15" s="53" customFormat="1" ht="24.75" customHeight="1">
      <c r="A295" s="78">
        <v>290</v>
      </c>
      <c r="B295" s="79" t="s">
        <v>81</v>
      </c>
      <c r="C295" s="78" t="s">
        <v>75</v>
      </c>
      <c r="D295" s="78" t="s">
        <v>606</v>
      </c>
      <c r="E295" s="94" t="s">
        <v>1710</v>
      </c>
      <c r="F295" s="94" t="s">
        <v>806</v>
      </c>
      <c r="G295" s="80" t="s">
        <v>762</v>
      </c>
      <c r="H295" s="80" t="s">
        <v>708</v>
      </c>
      <c r="I295" s="95">
        <v>500</v>
      </c>
      <c r="J295" s="95">
        <v>200</v>
      </c>
      <c r="K295" s="81" t="s">
        <v>1267</v>
      </c>
      <c r="L295" s="80" t="s">
        <v>1268</v>
      </c>
      <c r="M295" s="78" t="s">
        <v>1269</v>
      </c>
      <c r="N295" s="94" t="s">
        <v>1190</v>
      </c>
      <c r="O295" s="146" t="s">
        <v>522</v>
      </c>
    </row>
    <row r="296" spans="1:15" s="53" customFormat="1" ht="24.75" customHeight="1">
      <c r="A296" s="12">
        <v>291</v>
      </c>
      <c r="B296" s="35" t="s">
        <v>81</v>
      </c>
      <c r="C296" s="12" t="s">
        <v>1271</v>
      </c>
      <c r="D296" s="12" t="s">
        <v>1562</v>
      </c>
      <c r="E296" s="7" t="s">
        <v>1711</v>
      </c>
      <c r="F296" s="7" t="s">
        <v>807</v>
      </c>
      <c r="G296" s="8" t="s">
        <v>808</v>
      </c>
      <c r="H296" s="8" t="s">
        <v>708</v>
      </c>
      <c r="I296" s="14">
        <v>300</v>
      </c>
      <c r="J296" s="14">
        <v>150</v>
      </c>
      <c r="K296" s="10" t="s">
        <v>1267</v>
      </c>
      <c r="L296" s="8" t="s">
        <v>1346</v>
      </c>
      <c r="M296" s="12" t="s">
        <v>1269</v>
      </c>
      <c r="N296" s="7" t="s">
        <v>1500</v>
      </c>
      <c r="O296" s="155"/>
    </row>
    <row r="297" spans="1:15" s="47" customFormat="1" ht="24.75" customHeight="1">
      <c r="A297" s="78">
        <v>292</v>
      </c>
      <c r="B297" s="79" t="s">
        <v>81</v>
      </c>
      <c r="C297" s="78" t="s">
        <v>1591</v>
      </c>
      <c r="D297" s="78" t="s">
        <v>105</v>
      </c>
      <c r="E297" s="94" t="s">
        <v>1712</v>
      </c>
      <c r="F297" s="98" t="s">
        <v>809</v>
      </c>
      <c r="G297" s="98" t="s">
        <v>779</v>
      </c>
      <c r="H297" s="80" t="s">
        <v>711</v>
      </c>
      <c r="I297" s="99">
        <v>1800</v>
      </c>
      <c r="J297" s="185">
        <v>500</v>
      </c>
      <c r="K297" s="81" t="s">
        <v>1267</v>
      </c>
      <c r="L297" s="80" t="s">
        <v>73</v>
      </c>
      <c r="M297" s="78" t="s">
        <v>71</v>
      </c>
      <c r="N297" s="94" t="s">
        <v>72</v>
      </c>
      <c r="O297" s="147" t="s">
        <v>62</v>
      </c>
    </row>
    <row r="298" spans="1:15" s="47" customFormat="1" ht="24.75" customHeight="1">
      <c r="A298" s="78">
        <v>293</v>
      </c>
      <c r="B298" s="79" t="s">
        <v>81</v>
      </c>
      <c r="C298" s="78" t="s">
        <v>1591</v>
      </c>
      <c r="D298" s="78" t="s">
        <v>105</v>
      </c>
      <c r="E298" s="94" t="s">
        <v>1713</v>
      </c>
      <c r="F298" s="98" t="s">
        <v>810</v>
      </c>
      <c r="G298" s="98" t="s">
        <v>781</v>
      </c>
      <c r="H298" s="80" t="s">
        <v>711</v>
      </c>
      <c r="I298" s="99">
        <v>1600</v>
      </c>
      <c r="J298" s="185">
        <v>500</v>
      </c>
      <c r="K298" s="81" t="s">
        <v>695</v>
      </c>
      <c r="L298" s="80" t="s">
        <v>73</v>
      </c>
      <c r="M298" s="78" t="s">
        <v>71</v>
      </c>
      <c r="N298" s="94" t="s">
        <v>72</v>
      </c>
      <c r="O298" s="147" t="s">
        <v>62</v>
      </c>
    </row>
    <row r="299" spans="1:15" s="53" customFormat="1" ht="24.75" customHeight="1">
      <c r="A299" s="78">
        <v>294</v>
      </c>
      <c r="B299" s="79" t="s">
        <v>81</v>
      </c>
      <c r="C299" s="78" t="s">
        <v>1591</v>
      </c>
      <c r="D299" s="78" t="s">
        <v>105</v>
      </c>
      <c r="E299" s="94" t="s">
        <v>1714</v>
      </c>
      <c r="F299" s="98" t="s">
        <v>811</v>
      </c>
      <c r="G299" s="98" t="s">
        <v>812</v>
      </c>
      <c r="H299" s="80" t="s">
        <v>711</v>
      </c>
      <c r="I299" s="99">
        <v>2500</v>
      </c>
      <c r="J299" s="185">
        <v>500</v>
      </c>
      <c r="K299" s="81" t="s">
        <v>1267</v>
      </c>
      <c r="L299" s="80" t="s">
        <v>1268</v>
      </c>
      <c r="M299" s="78" t="s">
        <v>71</v>
      </c>
      <c r="N299" s="94" t="s">
        <v>72</v>
      </c>
      <c r="O299" s="147" t="s">
        <v>62</v>
      </c>
    </row>
    <row r="300" spans="1:15" s="47" customFormat="1" ht="24.75" customHeight="1">
      <c r="A300" s="78">
        <v>295</v>
      </c>
      <c r="B300" s="79" t="s">
        <v>81</v>
      </c>
      <c r="C300" s="78" t="s">
        <v>1615</v>
      </c>
      <c r="D300" s="80" t="s">
        <v>1636</v>
      </c>
      <c r="E300" s="94" t="s">
        <v>1715</v>
      </c>
      <c r="F300" s="98"/>
      <c r="G300" s="98"/>
      <c r="H300" s="80" t="s">
        <v>1369</v>
      </c>
      <c r="I300" s="81">
        <v>5000</v>
      </c>
      <c r="J300" s="81">
        <v>300</v>
      </c>
      <c r="K300" s="99" t="s">
        <v>1267</v>
      </c>
      <c r="L300" s="127" t="s">
        <v>1268</v>
      </c>
      <c r="M300" s="78" t="s">
        <v>773</v>
      </c>
      <c r="N300" s="94" t="s">
        <v>1480</v>
      </c>
      <c r="O300" s="124" t="s">
        <v>103</v>
      </c>
    </row>
    <row r="301" spans="1:15" s="47" customFormat="1" ht="24.75" customHeight="1">
      <c r="A301" s="78">
        <v>296</v>
      </c>
      <c r="B301" s="79" t="s">
        <v>81</v>
      </c>
      <c r="C301" s="78" t="s">
        <v>1591</v>
      </c>
      <c r="D301" s="78" t="s">
        <v>1543</v>
      </c>
      <c r="E301" s="94" t="s">
        <v>1716</v>
      </c>
      <c r="F301" s="98"/>
      <c r="G301" s="98"/>
      <c r="H301" s="80" t="s">
        <v>678</v>
      </c>
      <c r="I301" s="81">
        <v>800</v>
      </c>
      <c r="J301" s="81">
        <v>50</v>
      </c>
      <c r="K301" s="81" t="s">
        <v>1267</v>
      </c>
      <c r="L301" s="80" t="s">
        <v>1268</v>
      </c>
      <c r="M301" s="78" t="s">
        <v>733</v>
      </c>
      <c r="N301" s="94" t="s">
        <v>1480</v>
      </c>
      <c r="O301" s="147" t="s">
        <v>103</v>
      </c>
    </row>
    <row r="302" spans="1:15" s="47" customFormat="1" ht="24.75" customHeight="1">
      <c r="A302" s="78">
        <v>297</v>
      </c>
      <c r="B302" s="79" t="s">
        <v>81</v>
      </c>
      <c r="C302" s="78" t="s">
        <v>1591</v>
      </c>
      <c r="D302" s="78" t="s">
        <v>1543</v>
      </c>
      <c r="E302" s="94" t="s">
        <v>1717</v>
      </c>
      <c r="F302" s="98"/>
      <c r="G302" s="98"/>
      <c r="H302" s="80" t="s">
        <v>678</v>
      </c>
      <c r="I302" s="81">
        <v>800</v>
      </c>
      <c r="J302" s="81">
        <v>50</v>
      </c>
      <c r="K302" s="81" t="s">
        <v>1267</v>
      </c>
      <c r="L302" s="80" t="s">
        <v>1268</v>
      </c>
      <c r="M302" s="78" t="s">
        <v>733</v>
      </c>
      <c r="N302" s="94" t="s">
        <v>1480</v>
      </c>
      <c r="O302" s="147" t="s">
        <v>103</v>
      </c>
    </row>
    <row r="303" spans="1:15" s="47" customFormat="1" ht="24.75" customHeight="1">
      <c r="A303" s="78">
        <v>298</v>
      </c>
      <c r="B303" s="79" t="s">
        <v>81</v>
      </c>
      <c r="C303" s="78" t="s">
        <v>1591</v>
      </c>
      <c r="D303" s="78" t="s">
        <v>1543</v>
      </c>
      <c r="E303" s="170" t="s">
        <v>1718</v>
      </c>
      <c r="F303" s="163"/>
      <c r="G303" s="163"/>
      <c r="H303" s="80" t="s">
        <v>678</v>
      </c>
      <c r="I303" s="81">
        <v>1088</v>
      </c>
      <c r="J303" s="81">
        <v>100</v>
      </c>
      <c r="K303" s="81" t="s">
        <v>695</v>
      </c>
      <c r="L303" s="80" t="s">
        <v>1346</v>
      </c>
      <c r="M303" s="78" t="s">
        <v>733</v>
      </c>
      <c r="N303" s="94" t="s">
        <v>1480</v>
      </c>
      <c r="O303" s="147" t="s">
        <v>103</v>
      </c>
    </row>
    <row r="304" spans="1:15" s="47" customFormat="1" ht="24.75" customHeight="1">
      <c r="A304" s="78">
        <v>299</v>
      </c>
      <c r="B304" s="216" t="s">
        <v>81</v>
      </c>
      <c r="C304" s="215" t="s">
        <v>1591</v>
      </c>
      <c r="D304" s="215" t="s">
        <v>1543</v>
      </c>
      <c r="E304" s="217" t="s">
        <v>1719</v>
      </c>
      <c r="F304" s="266"/>
      <c r="G304" s="266"/>
      <c r="H304" s="218" t="s">
        <v>678</v>
      </c>
      <c r="I304" s="220">
        <v>172</v>
      </c>
      <c r="J304" s="220">
        <v>172</v>
      </c>
      <c r="K304" s="215" t="s">
        <v>70</v>
      </c>
      <c r="L304" s="215" t="s">
        <v>1268</v>
      </c>
      <c r="M304" s="215" t="s">
        <v>733</v>
      </c>
      <c r="N304" s="217" t="s">
        <v>1480</v>
      </c>
      <c r="O304" s="267" t="s">
        <v>103</v>
      </c>
    </row>
    <row r="305" spans="1:15" s="47" customFormat="1" ht="49.5" customHeight="1">
      <c r="A305" s="12">
        <v>300</v>
      </c>
      <c r="B305" s="35" t="s">
        <v>81</v>
      </c>
      <c r="C305" s="11" t="s">
        <v>74</v>
      </c>
      <c r="D305" s="12" t="s">
        <v>105</v>
      </c>
      <c r="E305" s="7" t="s">
        <v>1720</v>
      </c>
      <c r="F305" s="7" t="s">
        <v>813</v>
      </c>
      <c r="G305" s="8" t="s">
        <v>814</v>
      </c>
      <c r="H305" s="8" t="s">
        <v>711</v>
      </c>
      <c r="I305" s="10">
        <v>1500</v>
      </c>
      <c r="J305" s="232">
        <v>250</v>
      </c>
      <c r="K305" s="10" t="s">
        <v>695</v>
      </c>
      <c r="L305" s="8" t="s">
        <v>1346</v>
      </c>
      <c r="M305" s="12" t="s">
        <v>71</v>
      </c>
      <c r="N305" s="7" t="s">
        <v>1501</v>
      </c>
      <c r="O305" s="7"/>
    </row>
    <row r="306" spans="1:15" s="47" customFormat="1" ht="24.75" customHeight="1">
      <c r="A306" s="225">
        <v>301</v>
      </c>
      <c r="B306" s="226" t="s">
        <v>1721</v>
      </c>
      <c r="C306" s="225" t="s">
        <v>1722</v>
      </c>
      <c r="D306" s="227" t="s">
        <v>1723</v>
      </c>
      <c r="E306" s="228" t="s">
        <v>1724</v>
      </c>
      <c r="F306" s="228" t="s">
        <v>815</v>
      </c>
      <c r="G306" s="227" t="s">
        <v>816</v>
      </c>
      <c r="H306" s="227" t="s">
        <v>817</v>
      </c>
      <c r="I306" s="229">
        <v>30000</v>
      </c>
      <c r="J306" s="229">
        <v>19690</v>
      </c>
      <c r="K306" s="230" t="s">
        <v>818</v>
      </c>
      <c r="L306" s="227" t="s">
        <v>819</v>
      </c>
      <c r="M306" s="227" t="s">
        <v>820</v>
      </c>
      <c r="N306" s="231" t="s">
        <v>1502</v>
      </c>
      <c r="O306" s="231"/>
    </row>
    <row r="307" spans="1:15" s="47" customFormat="1" ht="36" customHeight="1">
      <c r="A307" s="78">
        <v>302</v>
      </c>
      <c r="B307" s="79" t="s">
        <v>1721</v>
      </c>
      <c r="C307" s="78" t="s">
        <v>1725</v>
      </c>
      <c r="D307" s="80" t="s">
        <v>1726</v>
      </c>
      <c r="E307" s="94" t="s">
        <v>1727</v>
      </c>
      <c r="F307" s="94"/>
      <c r="G307" s="80"/>
      <c r="H307" s="80" t="s">
        <v>817</v>
      </c>
      <c r="I307" s="99">
        <v>3983</v>
      </c>
      <c r="J307" s="99">
        <v>2900</v>
      </c>
      <c r="K307" s="81" t="s">
        <v>818</v>
      </c>
      <c r="L307" s="80" t="s">
        <v>819</v>
      </c>
      <c r="M307" s="80" t="s">
        <v>820</v>
      </c>
      <c r="N307" s="164" t="s">
        <v>1503</v>
      </c>
      <c r="O307" s="164" t="s">
        <v>1442</v>
      </c>
    </row>
    <row r="308" spans="1:15" s="47" customFormat="1" ht="36" customHeight="1">
      <c r="A308" s="78">
        <v>303</v>
      </c>
      <c r="B308" s="79" t="s">
        <v>1721</v>
      </c>
      <c r="C308" s="78" t="s">
        <v>1725</v>
      </c>
      <c r="D308" s="80" t="s">
        <v>1726</v>
      </c>
      <c r="E308" s="94" t="s">
        <v>1363</v>
      </c>
      <c r="F308" s="94"/>
      <c r="G308" s="80"/>
      <c r="H308" s="80" t="s">
        <v>817</v>
      </c>
      <c r="I308" s="99">
        <v>3637</v>
      </c>
      <c r="J308" s="99">
        <v>2700</v>
      </c>
      <c r="K308" s="81" t="s">
        <v>818</v>
      </c>
      <c r="L308" s="80" t="s">
        <v>819</v>
      </c>
      <c r="M308" s="80" t="s">
        <v>820</v>
      </c>
      <c r="N308" s="164" t="s">
        <v>1503</v>
      </c>
      <c r="O308" s="164" t="s">
        <v>1443</v>
      </c>
    </row>
    <row r="309" spans="1:15" s="47" customFormat="1" ht="38.25" customHeight="1">
      <c r="A309" s="78">
        <v>304</v>
      </c>
      <c r="B309" s="79" t="s">
        <v>1721</v>
      </c>
      <c r="C309" s="78" t="s">
        <v>1725</v>
      </c>
      <c r="D309" s="80" t="s">
        <v>1726</v>
      </c>
      <c r="E309" s="94" t="s">
        <v>1364</v>
      </c>
      <c r="F309" s="94"/>
      <c r="G309" s="80"/>
      <c r="H309" s="80" t="s">
        <v>817</v>
      </c>
      <c r="I309" s="99">
        <v>3898</v>
      </c>
      <c r="J309" s="99">
        <v>2800</v>
      </c>
      <c r="K309" s="81" t="s">
        <v>818</v>
      </c>
      <c r="L309" s="80" t="s">
        <v>819</v>
      </c>
      <c r="M309" s="80" t="s">
        <v>820</v>
      </c>
      <c r="N309" s="164" t="s">
        <v>1343</v>
      </c>
      <c r="O309" s="164" t="s">
        <v>1444</v>
      </c>
    </row>
    <row r="310" spans="1:15" s="47" customFormat="1" ht="24.75" customHeight="1">
      <c r="A310" s="78">
        <v>305</v>
      </c>
      <c r="B310" s="79" t="s">
        <v>1721</v>
      </c>
      <c r="C310" s="78" t="s">
        <v>1725</v>
      </c>
      <c r="D310" s="80" t="s">
        <v>1726</v>
      </c>
      <c r="E310" s="94" t="s">
        <v>1365</v>
      </c>
      <c r="F310" s="94"/>
      <c r="G310" s="80"/>
      <c r="H310" s="80" t="s">
        <v>817</v>
      </c>
      <c r="I310" s="99">
        <v>3138</v>
      </c>
      <c r="J310" s="99">
        <v>2200</v>
      </c>
      <c r="K310" s="81" t="s">
        <v>818</v>
      </c>
      <c r="L310" s="80" t="s">
        <v>819</v>
      </c>
      <c r="M310" s="80" t="s">
        <v>820</v>
      </c>
      <c r="N310" s="164" t="s">
        <v>1343</v>
      </c>
      <c r="O310" s="164" t="s">
        <v>1445</v>
      </c>
    </row>
    <row r="311" spans="1:15" s="47" customFormat="1" ht="24.75" customHeight="1">
      <c r="A311" s="78">
        <v>306</v>
      </c>
      <c r="B311" s="79" t="s">
        <v>1721</v>
      </c>
      <c r="C311" s="78" t="s">
        <v>1725</v>
      </c>
      <c r="D311" s="80" t="s">
        <v>1726</v>
      </c>
      <c r="E311" s="94" t="s">
        <v>1366</v>
      </c>
      <c r="F311" s="94"/>
      <c r="G311" s="80"/>
      <c r="H311" s="80" t="s">
        <v>817</v>
      </c>
      <c r="I311" s="99">
        <v>4351</v>
      </c>
      <c r="J311" s="99">
        <v>3100</v>
      </c>
      <c r="K311" s="81" t="s">
        <v>818</v>
      </c>
      <c r="L311" s="80" t="s">
        <v>819</v>
      </c>
      <c r="M311" s="80" t="s">
        <v>820</v>
      </c>
      <c r="N311" s="164" t="s">
        <v>1343</v>
      </c>
      <c r="O311" s="164" t="s">
        <v>1446</v>
      </c>
    </row>
    <row r="312" spans="1:15" s="47" customFormat="1" ht="24.75" customHeight="1">
      <c r="A312" s="78">
        <v>307</v>
      </c>
      <c r="B312" s="79" t="s">
        <v>1721</v>
      </c>
      <c r="C312" s="78" t="s">
        <v>1725</v>
      </c>
      <c r="D312" s="80" t="s">
        <v>1726</v>
      </c>
      <c r="E312" s="94" t="s">
        <v>1367</v>
      </c>
      <c r="F312" s="94"/>
      <c r="G312" s="80"/>
      <c r="H312" s="80" t="s">
        <v>817</v>
      </c>
      <c r="I312" s="99">
        <v>3531</v>
      </c>
      <c r="J312" s="99">
        <v>2500</v>
      </c>
      <c r="K312" s="81" t="s">
        <v>818</v>
      </c>
      <c r="L312" s="80" t="s">
        <v>819</v>
      </c>
      <c r="M312" s="80" t="s">
        <v>820</v>
      </c>
      <c r="N312" s="164" t="s">
        <v>1343</v>
      </c>
      <c r="O312" s="164" t="s">
        <v>1447</v>
      </c>
    </row>
    <row r="313" spans="1:15" s="47" customFormat="1" ht="24.75" customHeight="1">
      <c r="A313" s="78">
        <v>308</v>
      </c>
      <c r="B313" s="79" t="s">
        <v>1721</v>
      </c>
      <c r="C313" s="78" t="s">
        <v>1725</v>
      </c>
      <c r="D313" s="80" t="s">
        <v>1726</v>
      </c>
      <c r="E313" s="94" t="s">
        <v>1728</v>
      </c>
      <c r="F313" s="94"/>
      <c r="G313" s="80"/>
      <c r="H313" s="80" t="s">
        <v>817</v>
      </c>
      <c r="I313" s="99">
        <v>3894</v>
      </c>
      <c r="J313" s="99">
        <v>2900</v>
      </c>
      <c r="K313" s="81" t="s">
        <v>818</v>
      </c>
      <c r="L313" s="80" t="s">
        <v>819</v>
      </c>
      <c r="M313" s="80" t="s">
        <v>820</v>
      </c>
      <c r="N313" s="164" t="s">
        <v>1343</v>
      </c>
      <c r="O313" s="164" t="s">
        <v>1448</v>
      </c>
    </row>
    <row r="314" spans="1:15" s="47" customFormat="1" ht="24.75" customHeight="1">
      <c r="A314" s="78">
        <v>309</v>
      </c>
      <c r="B314" s="79" t="s">
        <v>1721</v>
      </c>
      <c r="C314" s="78" t="s">
        <v>1725</v>
      </c>
      <c r="D314" s="80" t="s">
        <v>1726</v>
      </c>
      <c r="E314" s="94" t="s">
        <v>1729</v>
      </c>
      <c r="F314" s="94"/>
      <c r="G314" s="80"/>
      <c r="H314" s="80" t="s">
        <v>817</v>
      </c>
      <c r="I314" s="99">
        <v>3471</v>
      </c>
      <c r="J314" s="99">
        <v>2600</v>
      </c>
      <c r="K314" s="81" t="s">
        <v>818</v>
      </c>
      <c r="L314" s="80" t="s">
        <v>819</v>
      </c>
      <c r="M314" s="80" t="s">
        <v>820</v>
      </c>
      <c r="N314" s="164" t="s">
        <v>1343</v>
      </c>
      <c r="O314" s="164" t="s">
        <v>1449</v>
      </c>
    </row>
    <row r="315" spans="1:15" s="47" customFormat="1" ht="36" customHeight="1">
      <c r="A315" s="78">
        <v>310</v>
      </c>
      <c r="B315" s="79" t="s">
        <v>1721</v>
      </c>
      <c r="C315" s="78" t="s">
        <v>1725</v>
      </c>
      <c r="D315" s="80" t="s">
        <v>1726</v>
      </c>
      <c r="E315" s="94" t="s">
        <v>1730</v>
      </c>
      <c r="F315" s="94"/>
      <c r="G315" s="80"/>
      <c r="H315" s="80" t="s">
        <v>817</v>
      </c>
      <c r="I315" s="99">
        <v>3966</v>
      </c>
      <c r="J315" s="99">
        <v>2900</v>
      </c>
      <c r="K315" s="81" t="s">
        <v>818</v>
      </c>
      <c r="L315" s="80" t="s">
        <v>819</v>
      </c>
      <c r="M315" s="80" t="s">
        <v>820</v>
      </c>
      <c r="N315" s="164" t="s">
        <v>1343</v>
      </c>
      <c r="O315" s="164" t="s">
        <v>1450</v>
      </c>
    </row>
    <row r="316" spans="1:15" s="47" customFormat="1" ht="24.75" customHeight="1">
      <c r="A316" s="78">
        <v>311</v>
      </c>
      <c r="B316" s="79" t="s">
        <v>1721</v>
      </c>
      <c r="C316" s="78" t="s">
        <v>1725</v>
      </c>
      <c r="D316" s="80" t="s">
        <v>1726</v>
      </c>
      <c r="E316" s="94" t="s">
        <v>1731</v>
      </c>
      <c r="F316" s="94"/>
      <c r="G316" s="80"/>
      <c r="H316" s="80" t="s">
        <v>817</v>
      </c>
      <c r="I316" s="99">
        <v>3966</v>
      </c>
      <c r="J316" s="99">
        <v>2900</v>
      </c>
      <c r="K316" s="81" t="s">
        <v>818</v>
      </c>
      <c r="L316" s="80" t="s">
        <v>819</v>
      </c>
      <c r="M316" s="80" t="s">
        <v>820</v>
      </c>
      <c r="N316" s="164" t="s">
        <v>1343</v>
      </c>
      <c r="O316" s="147" t="s">
        <v>1451</v>
      </c>
    </row>
    <row r="317" spans="1:15" s="47" customFormat="1" ht="24.75" customHeight="1">
      <c r="A317" s="78">
        <v>312</v>
      </c>
      <c r="B317" s="79" t="s">
        <v>1721</v>
      </c>
      <c r="C317" s="78" t="s">
        <v>1721</v>
      </c>
      <c r="D317" s="80" t="s">
        <v>1723</v>
      </c>
      <c r="E317" s="94" t="s">
        <v>1732</v>
      </c>
      <c r="F317" s="94"/>
      <c r="G317" s="80"/>
      <c r="H317" s="80" t="s">
        <v>821</v>
      </c>
      <c r="I317" s="99">
        <v>440</v>
      </c>
      <c r="J317" s="99">
        <v>100</v>
      </c>
      <c r="K317" s="80" t="s">
        <v>822</v>
      </c>
      <c r="L317" s="80" t="s">
        <v>823</v>
      </c>
      <c r="M317" s="78" t="s">
        <v>56</v>
      </c>
      <c r="N317" s="94" t="s">
        <v>1504</v>
      </c>
      <c r="O317" s="198" t="s">
        <v>542</v>
      </c>
    </row>
    <row r="318" spans="1:15" s="47" customFormat="1" ht="24.75" customHeight="1">
      <c r="A318" s="78">
        <v>313</v>
      </c>
      <c r="B318" s="79" t="s">
        <v>1721</v>
      </c>
      <c r="C318" s="78" t="s">
        <v>1721</v>
      </c>
      <c r="D318" s="80" t="s">
        <v>1723</v>
      </c>
      <c r="E318" s="94" t="s">
        <v>1733</v>
      </c>
      <c r="F318" s="94"/>
      <c r="G318" s="80"/>
      <c r="H318" s="80" t="s">
        <v>821</v>
      </c>
      <c r="I318" s="99">
        <v>400</v>
      </c>
      <c r="J318" s="99">
        <v>100</v>
      </c>
      <c r="K318" s="81" t="s">
        <v>818</v>
      </c>
      <c r="L318" s="80" t="s">
        <v>819</v>
      </c>
      <c r="M318" s="78" t="s">
        <v>56</v>
      </c>
      <c r="N318" s="94" t="s">
        <v>1504</v>
      </c>
      <c r="O318" s="198" t="s">
        <v>630</v>
      </c>
    </row>
    <row r="319" spans="1:15" s="47" customFormat="1" ht="24.75" customHeight="1">
      <c r="A319" s="12">
        <v>314</v>
      </c>
      <c r="B319" s="35" t="s">
        <v>1721</v>
      </c>
      <c r="C319" s="12" t="s">
        <v>1734</v>
      </c>
      <c r="D319" s="8" t="s">
        <v>1723</v>
      </c>
      <c r="E319" s="7" t="s">
        <v>1735</v>
      </c>
      <c r="F319" s="7"/>
      <c r="G319" s="8"/>
      <c r="H319" s="8" t="s">
        <v>824</v>
      </c>
      <c r="I319" s="18">
        <v>60</v>
      </c>
      <c r="J319" s="18">
        <v>30</v>
      </c>
      <c r="K319" s="8" t="s">
        <v>825</v>
      </c>
      <c r="L319" s="8" t="s">
        <v>826</v>
      </c>
      <c r="M319" s="8" t="s">
        <v>56</v>
      </c>
      <c r="N319" s="7" t="s">
        <v>1504</v>
      </c>
      <c r="O319" s="7"/>
    </row>
    <row r="320" spans="1:15" s="47" customFormat="1" ht="24.75" customHeight="1">
      <c r="A320" s="78">
        <v>315</v>
      </c>
      <c r="B320" s="79" t="s">
        <v>1736</v>
      </c>
      <c r="C320" s="118" t="s">
        <v>1725</v>
      </c>
      <c r="D320" s="78" t="s">
        <v>1737</v>
      </c>
      <c r="E320" s="151" t="s">
        <v>1738</v>
      </c>
      <c r="F320" s="94"/>
      <c r="G320" s="80"/>
      <c r="H320" s="80" t="s">
        <v>827</v>
      </c>
      <c r="I320" s="95">
        <v>139</v>
      </c>
      <c r="J320" s="95">
        <v>139</v>
      </c>
      <c r="K320" s="81" t="s">
        <v>828</v>
      </c>
      <c r="L320" s="80" t="s">
        <v>56</v>
      </c>
      <c r="M320" s="78" t="s">
        <v>56</v>
      </c>
      <c r="N320" s="193" t="s">
        <v>1505</v>
      </c>
      <c r="O320" s="210" t="s">
        <v>1452</v>
      </c>
    </row>
    <row r="321" spans="1:15" s="47" customFormat="1" ht="24.75" customHeight="1">
      <c r="A321" s="78">
        <v>316</v>
      </c>
      <c r="B321" s="79" t="s">
        <v>1736</v>
      </c>
      <c r="C321" s="118" t="s">
        <v>1725</v>
      </c>
      <c r="D321" s="78" t="s">
        <v>1737</v>
      </c>
      <c r="E321" s="151" t="s">
        <v>1739</v>
      </c>
      <c r="F321" s="94"/>
      <c r="G321" s="80"/>
      <c r="H321" s="80" t="s">
        <v>827</v>
      </c>
      <c r="I321" s="95">
        <v>20</v>
      </c>
      <c r="J321" s="95">
        <v>20</v>
      </c>
      <c r="K321" s="81" t="s">
        <v>828</v>
      </c>
      <c r="L321" s="80" t="s">
        <v>56</v>
      </c>
      <c r="M321" s="78" t="s">
        <v>56</v>
      </c>
      <c r="N321" s="193" t="s">
        <v>1506</v>
      </c>
      <c r="O321" s="210" t="s">
        <v>1453</v>
      </c>
    </row>
    <row r="322" spans="1:15" s="47" customFormat="1" ht="123.75">
      <c r="A322" s="78">
        <v>317</v>
      </c>
      <c r="B322" s="79" t="s">
        <v>1725</v>
      </c>
      <c r="C322" s="80" t="s">
        <v>1725</v>
      </c>
      <c r="D322" s="78" t="s">
        <v>1740</v>
      </c>
      <c r="E322" s="94" t="s">
        <v>1741</v>
      </c>
      <c r="F322" s="94" t="s">
        <v>829</v>
      </c>
      <c r="G322" s="80" t="s">
        <v>830</v>
      </c>
      <c r="H322" s="80" t="s">
        <v>824</v>
      </c>
      <c r="I322" s="81">
        <v>95</v>
      </c>
      <c r="J322" s="81">
        <v>95</v>
      </c>
      <c r="K322" s="81" t="s">
        <v>831</v>
      </c>
      <c r="L322" s="80" t="s">
        <v>832</v>
      </c>
      <c r="M322" s="78" t="s">
        <v>56</v>
      </c>
      <c r="N322" s="94" t="s">
        <v>1507</v>
      </c>
      <c r="O322" s="146" t="s">
        <v>1454</v>
      </c>
    </row>
    <row r="323" spans="1:15" s="47" customFormat="1" ht="24.75" customHeight="1">
      <c r="A323" s="78">
        <v>318</v>
      </c>
      <c r="B323" s="79" t="s">
        <v>1725</v>
      </c>
      <c r="C323" s="78" t="s">
        <v>1725</v>
      </c>
      <c r="D323" s="78" t="s">
        <v>1740</v>
      </c>
      <c r="E323" s="94" t="s">
        <v>0</v>
      </c>
      <c r="F323" s="94" t="s">
        <v>833</v>
      </c>
      <c r="G323" s="209" t="s">
        <v>834</v>
      </c>
      <c r="H323" s="80" t="s">
        <v>824</v>
      </c>
      <c r="I323" s="81">
        <v>130</v>
      </c>
      <c r="J323" s="81">
        <v>80</v>
      </c>
      <c r="K323" s="81" t="s">
        <v>831</v>
      </c>
      <c r="L323" s="80" t="s">
        <v>832</v>
      </c>
      <c r="M323" s="78" t="s">
        <v>56</v>
      </c>
      <c r="N323" s="94" t="s">
        <v>1507</v>
      </c>
      <c r="O323" s="260" t="s">
        <v>561</v>
      </c>
    </row>
    <row r="324" spans="1:15" s="47" customFormat="1" ht="34.5" customHeight="1">
      <c r="A324" s="78">
        <v>319</v>
      </c>
      <c r="B324" s="79" t="s">
        <v>1725</v>
      </c>
      <c r="C324" s="78" t="s">
        <v>1725</v>
      </c>
      <c r="D324" s="78" t="s">
        <v>1740</v>
      </c>
      <c r="E324" s="94" t="s">
        <v>1</v>
      </c>
      <c r="F324" s="94" t="s">
        <v>835</v>
      </c>
      <c r="G324" s="268" t="s">
        <v>836</v>
      </c>
      <c r="H324" s="80" t="s">
        <v>824</v>
      </c>
      <c r="I324" s="81">
        <v>90</v>
      </c>
      <c r="J324" s="81">
        <v>90</v>
      </c>
      <c r="K324" s="81" t="s">
        <v>818</v>
      </c>
      <c r="L324" s="80" t="s">
        <v>832</v>
      </c>
      <c r="M324" s="78" t="s">
        <v>56</v>
      </c>
      <c r="N324" s="94" t="s">
        <v>1507</v>
      </c>
      <c r="O324" s="146" t="s">
        <v>1183</v>
      </c>
    </row>
    <row r="325" spans="1:15" s="47" customFormat="1" ht="24.75" customHeight="1">
      <c r="A325" s="78">
        <v>320</v>
      </c>
      <c r="B325" s="79" t="s">
        <v>1725</v>
      </c>
      <c r="C325" s="79" t="s">
        <v>1725</v>
      </c>
      <c r="D325" s="78" t="s">
        <v>1740</v>
      </c>
      <c r="E325" s="124" t="s">
        <v>2</v>
      </c>
      <c r="F325" s="94"/>
      <c r="G325" s="94"/>
      <c r="H325" s="80" t="s">
        <v>837</v>
      </c>
      <c r="I325" s="95">
        <v>377</v>
      </c>
      <c r="J325" s="95">
        <v>377</v>
      </c>
      <c r="K325" s="81" t="s">
        <v>838</v>
      </c>
      <c r="L325" s="80" t="s">
        <v>839</v>
      </c>
      <c r="M325" s="78" t="s">
        <v>56</v>
      </c>
      <c r="N325" s="94" t="s">
        <v>1190</v>
      </c>
      <c r="O325" s="146" t="s">
        <v>1455</v>
      </c>
    </row>
    <row r="326" spans="1:15" s="47" customFormat="1" ht="24.75" customHeight="1">
      <c r="A326" s="78">
        <v>321</v>
      </c>
      <c r="B326" s="79" t="s">
        <v>1725</v>
      </c>
      <c r="C326" s="79" t="s">
        <v>1725</v>
      </c>
      <c r="D326" s="78" t="s">
        <v>1740</v>
      </c>
      <c r="E326" s="124" t="s">
        <v>3</v>
      </c>
      <c r="F326" s="94"/>
      <c r="G326" s="94"/>
      <c r="H326" s="80" t="s">
        <v>837</v>
      </c>
      <c r="I326" s="95">
        <v>825</v>
      </c>
      <c r="J326" s="95">
        <v>825</v>
      </c>
      <c r="K326" s="81" t="s">
        <v>838</v>
      </c>
      <c r="L326" s="80" t="s">
        <v>839</v>
      </c>
      <c r="M326" s="78" t="s">
        <v>56</v>
      </c>
      <c r="N326" s="94" t="s">
        <v>1190</v>
      </c>
      <c r="O326" s="146" t="s">
        <v>1456</v>
      </c>
    </row>
    <row r="327" spans="1:15" s="47" customFormat="1" ht="24.75" customHeight="1">
      <c r="A327" s="215">
        <v>322</v>
      </c>
      <c r="B327" s="216" t="s">
        <v>1725</v>
      </c>
      <c r="C327" s="216" t="s">
        <v>1725</v>
      </c>
      <c r="D327" s="215" t="s">
        <v>4</v>
      </c>
      <c r="E327" s="217" t="s">
        <v>5</v>
      </c>
      <c r="F327" s="217" t="s">
        <v>840</v>
      </c>
      <c r="G327" s="218" t="s">
        <v>841</v>
      </c>
      <c r="H327" s="218" t="s">
        <v>817</v>
      </c>
      <c r="I327" s="219">
        <v>1180</v>
      </c>
      <c r="J327" s="219">
        <v>105</v>
      </c>
      <c r="K327" s="220" t="s">
        <v>842</v>
      </c>
      <c r="L327" s="218" t="s">
        <v>1511</v>
      </c>
      <c r="M327" s="215" t="s">
        <v>843</v>
      </c>
      <c r="N327" s="94" t="s">
        <v>1189</v>
      </c>
      <c r="O327" s="221" t="s">
        <v>62</v>
      </c>
    </row>
    <row r="328" spans="1:15" s="47" customFormat="1" ht="24.75" customHeight="1">
      <c r="A328" s="12">
        <v>323</v>
      </c>
      <c r="B328" s="35" t="s">
        <v>1725</v>
      </c>
      <c r="C328" s="12" t="s">
        <v>1734</v>
      </c>
      <c r="D328" s="12" t="s">
        <v>4</v>
      </c>
      <c r="E328" s="7" t="s">
        <v>6</v>
      </c>
      <c r="F328" s="7" t="s">
        <v>844</v>
      </c>
      <c r="G328" s="8" t="s">
        <v>845</v>
      </c>
      <c r="H328" s="8" t="s">
        <v>817</v>
      </c>
      <c r="I328" s="10">
        <v>2000</v>
      </c>
      <c r="J328" s="10">
        <v>300</v>
      </c>
      <c r="K328" s="10" t="s">
        <v>818</v>
      </c>
      <c r="L328" s="8" t="s">
        <v>846</v>
      </c>
      <c r="M328" s="12" t="s">
        <v>820</v>
      </c>
      <c r="N328" s="7" t="s">
        <v>1509</v>
      </c>
      <c r="O328" s="148"/>
    </row>
    <row r="329" spans="1:15" s="47" customFormat="1" ht="24.75" customHeight="1">
      <c r="A329" s="225">
        <v>324</v>
      </c>
      <c r="B329" s="226" t="s">
        <v>1725</v>
      </c>
      <c r="C329" s="225" t="s">
        <v>1722</v>
      </c>
      <c r="D329" s="227" t="s">
        <v>1723</v>
      </c>
      <c r="E329" s="228" t="s">
        <v>7</v>
      </c>
      <c r="F329" s="228" t="s">
        <v>847</v>
      </c>
      <c r="G329" s="227" t="s">
        <v>848</v>
      </c>
      <c r="H329" s="227" t="s">
        <v>821</v>
      </c>
      <c r="I329" s="229">
        <v>3100</v>
      </c>
      <c r="J329" s="229">
        <v>780</v>
      </c>
      <c r="K329" s="230" t="s">
        <v>818</v>
      </c>
      <c r="L329" s="227" t="s">
        <v>819</v>
      </c>
      <c r="M329" s="227" t="s">
        <v>820</v>
      </c>
      <c r="N329" s="231" t="s">
        <v>1510</v>
      </c>
      <c r="O329" s="228"/>
    </row>
    <row r="330" spans="1:15" s="47" customFormat="1" ht="24.75" customHeight="1">
      <c r="A330" s="12">
        <v>325</v>
      </c>
      <c r="B330" s="35" t="s">
        <v>1725</v>
      </c>
      <c r="C330" s="12" t="s">
        <v>1722</v>
      </c>
      <c r="D330" s="8" t="s">
        <v>1723</v>
      </c>
      <c r="E330" s="7" t="s">
        <v>8</v>
      </c>
      <c r="F330" s="7" t="s">
        <v>849</v>
      </c>
      <c r="G330" s="8" t="s">
        <v>850</v>
      </c>
      <c r="H330" s="8" t="s">
        <v>821</v>
      </c>
      <c r="I330" s="18">
        <v>3200</v>
      </c>
      <c r="J330" s="18">
        <v>700</v>
      </c>
      <c r="K330" s="10" t="s">
        <v>818</v>
      </c>
      <c r="L330" s="8" t="s">
        <v>819</v>
      </c>
      <c r="M330" s="8" t="s">
        <v>820</v>
      </c>
      <c r="N330" s="7" t="s">
        <v>1368</v>
      </c>
      <c r="O330" s="7"/>
    </row>
    <row r="331" spans="1:15" s="47" customFormat="1" ht="24.75" customHeight="1">
      <c r="A331" s="225">
        <v>326</v>
      </c>
      <c r="B331" s="35" t="s">
        <v>1725</v>
      </c>
      <c r="C331" s="12" t="s">
        <v>1722</v>
      </c>
      <c r="D331" s="8" t="s">
        <v>1723</v>
      </c>
      <c r="E331" s="7" t="s">
        <v>9</v>
      </c>
      <c r="F331" s="7" t="s">
        <v>851</v>
      </c>
      <c r="G331" s="8" t="s">
        <v>850</v>
      </c>
      <c r="H331" s="8" t="s">
        <v>821</v>
      </c>
      <c r="I331" s="18">
        <v>2200</v>
      </c>
      <c r="J331" s="18">
        <v>700</v>
      </c>
      <c r="K331" s="10" t="s">
        <v>818</v>
      </c>
      <c r="L331" s="8" t="s">
        <v>819</v>
      </c>
      <c r="M331" s="8" t="s">
        <v>820</v>
      </c>
      <c r="N331" s="37" t="s">
        <v>1368</v>
      </c>
      <c r="O331" s="7"/>
    </row>
    <row r="332" spans="1:15" s="47" customFormat="1" ht="24.75" customHeight="1">
      <c r="A332" s="12">
        <v>327</v>
      </c>
      <c r="B332" s="35" t="s">
        <v>1725</v>
      </c>
      <c r="C332" s="12" t="s">
        <v>1722</v>
      </c>
      <c r="D332" s="8" t="s">
        <v>1723</v>
      </c>
      <c r="E332" s="7" t="s">
        <v>10</v>
      </c>
      <c r="F332" s="7" t="s">
        <v>852</v>
      </c>
      <c r="G332" s="8" t="s">
        <v>850</v>
      </c>
      <c r="H332" s="8" t="s">
        <v>821</v>
      </c>
      <c r="I332" s="18">
        <v>4300</v>
      </c>
      <c r="J332" s="18">
        <v>1000</v>
      </c>
      <c r="K332" s="10" t="s">
        <v>818</v>
      </c>
      <c r="L332" s="8" t="s">
        <v>819</v>
      </c>
      <c r="M332" s="8" t="s">
        <v>820</v>
      </c>
      <c r="N332" s="7" t="s">
        <v>1368</v>
      </c>
      <c r="O332" s="7"/>
    </row>
    <row r="333" spans="1:15" s="53" customFormat="1" ht="50.25" customHeight="1">
      <c r="A333" s="78">
        <v>328</v>
      </c>
      <c r="B333" s="79" t="s">
        <v>1725</v>
      </c>
      <c r="C333" s="78" t="s">
        <v>1725</v>
      </c>
      <c r="D333" s="78" t="s">
        <v>1740</v>
      </c>
      <c r="E333" s="94" t="s">
        <v>11</v>
      </c>
      <c r="F333" s="94" t="s">
        <v>853</v>
      </c>
      <c r="G333" s="80" t="s">
        <v>854</v>
      </c>
      <c r="H333" s="80" t="s">
        <v>824</v>
      </c>
      <c r="I333" s="81">
        <v>30</v>
      </c>
      <c r="J333" s="81">
        <v>30</v>
      </c>
      <c r="K333" s="81" t="s">
        <v>831</v>
      </c>
      <c r="L333" s="80" t="s">
        <v>832</v>
      </c>
      <c r="M333" s="78" t="s">
        <v>56</v>
      </c>
      <c r="N333" s="94" t="s">
        <v>1507</v>
      </c>
      <c r="O333" s="261" t="s">
        <v>561</v>
      </c>
    </row>
    <row r="334" spans="1:15" s="53" customFormat="1" ht="24.75" customHeight="1">
      <c r="A334" s="78">
        <v>329</v>
      </c>
      <c r="B334" s="79" t="s">
        <v>1736</v>
      </c>
      <c r="C334" s="79" t="s">
        <v>1725</v>
      </c>
      <c r="D334" s="78" t="s">
        <v>1726</v>
      </c>
      <c r="E334" s="94" t="s">
        <v>1353</v>
      </c>
      <c r="F334" s="94"/>
      <c r="G334" s="80"/>
      <c r="H334" s="80" t="s">
        <v>821</v>
      </c>
      <c r="I334" s="81">
        <v>2852</v>
      </c>
      <c r="J334" s="81">
        <v>2852</v>
      </c>
      <c r="K334" s="81"/>
      <c r="L334" s="80" t="s">
        <v>855</v>
      </c>
      <c r="M334" s="78"/>
      <c r="N334" s="94" t="s">
        <v>1511</v>
      </c>
      <c r="O334" s="146" t="s">
        <v>1457</v>
      </c>
    </row>
    <row r="335" spans="1:15" s="53" customFormat="1" ht="24.75" customHeight="1">
      <c r="A335" s="78">
        <v>330</v>
      </c>
      <c r="B335" s="79" t="s">
        <v>1736</v>
      </c>
      <c r="C335" s="78" t="s">
        <v>1725</v>
      </c>
      <c r="D335" s="80" t="s">
        <v>1737</v>
      </c>
      <c r="E335" s="94" t="s">
        <v>12</v>
      </c>
      <c r="F335" s="94"/>
      <c r="G335" s="80"/>
      <c r="H335" s="80" t="s">
        <v>827</v>
      </c>
      <c r="I335" s="99">
        <v>110</v>
      </c>
      <c r="J335" s="99">
        <v>110</v>
      </c>
      <c r="K335" s="80" t="s">
        <v>828</v>
      </c>
      <c r="L335" s="100" t="s">
        <v>56</v>
      </c>
      <c r="M335" s="80" t="s">
        <v>56</v>
      </c>
      <c r="N335" s="94" t="s">
        <v>1512</v>
      </c>
      <c r="O335" s="94" t="s">
        <v>62</v>
      </c>
    </row>
    <row r="336" spans="1:15" s="47" customFormat="1" ht="32.25" customHeight="1">
      <c r="A336" s="12">
        <v>331</v>
      </c>
      <c r="B336" s="35" t="s">
        <v>13</v>
      </c>
      <c r="C336" s="8" t="s">
        <v>1734</v>
      </c>
      <c r="D336" s="12" t="s">
        <v>14</v>
      </c>
      <c r="E336" s="7" t="s">
        <v>15</v>
      </c>
      <c r="F336" s="7" t="s">
        <v>856</v>
      </c>
      <c r="G336" s="8" t="s">
        <v>857</v>
      </c>
      <c r="H336" s="8" t="s">
        <v>824</v>
      </c>
      <c r="I336" s="10">
        <v>769</v>
      </c>
      <c r="J336" s="10">
        <v>50</v>
      </c>
      <c r="K336" s="10" t="s">
        <v>818</v>
      </c>
      <c r="L336" s="8" t="s">
        <v>832</v>
      </c>
      <c r="M336" s="12" t="s">
        <v>56</v>
      </c>
      <c r="N336" s="7" t="s">
        <v>1507</v>
      </c>
      <c r="O336" s="7"/>
    </row>
    <row r="337" spans="1:15" s="47" customFormat="1" ht="32.25" customHeight="1">
      <c r="A337" s="12">
        <v>332</v>
      </c>
      <c r="B337" s="35" t="s">
        <v>13</v>
      </c>
      <c r="C337" s="8" t="s">
        <v>1734</v>
      </c>
      <c r="D337" s="12" t="s">
        <v>14</v>
      </c>
      <c r="E337" s="7" t="s">
        <v>16</v>
      </c>
      <c r="F337" s="7" t="s">
        <v>858</v>
      </c>
      <c r="G337" s="8" t="s">
        <v>859</v>
      </c>
      <c r="H337" s="8" t="s">
        <v>824</v>
      </c>
      <c r="I337" s="10">
        <v>1353</v>
      </c>
      <c r="J337" s="10">
        <v>50</v>
      </c>
      <c r="K337" s="10" t="s">
        <v>818</v>
      </c>
      <c r="L337" s="8" t="s">
        <v>832</v>
      </c>
      <c r="M337" s="12" t="s">
        <v>56</v>
      </c>
      <c r="N337" s="7" t="s">
        <v>1507</v>
      </c>
      <c r="O337" s="7"/>
    </row>
    <row r="338" spans="1:15" s="47" customFormat="1" ht="32.25" customHeight="1">
      <c r="A338" s="12">
        <v>333</v>
      </c>
      <c r="B338" s="35" t="s">
        <v>13</v>
      </c>
      <c r="C338" s="8" t="s">
        <v>1734</v>
      </c>
      <c r="D338" s="12" t="s">
        <v>14</v>
      </c>
      <c r="E338" s="7" t="s">
        <v>17</v>
      </c>
      <c r="F338" s="7" t="s">
        <v>860</v>
      </c>
      <c r="G338" s="8" t="s">
        <v>861</v>
      </c>
      <c r="H338" s="8" t="s">
        <v>824</v>
      </c>
      <c r="I338" s="10">
        <v>889</v>
      </c>
      <c r="J338" s="10">
        <v>50</v>
      </c>
      <c r="K338" s="10" t="s">
        <v>818</v>
      </c>
      <c r="L338" s="8" t="s">
        <v>832</v>
      </c>
      <c r="M338" s="12" t="s">
        <v>56</v>
      </c>
      <c r="N338" s="7" t="s">
        <v>1507</v>
      </c>
      <c r="O338" s="7"/>
    </row>
    <row r="339" spans="1:15" s="47" customFormat="1" ht="24.75" customHeight="1">
      <c r="A339" s="78">
        <v>334</v>
      </c>
      <c r="B339" s="79" t="s">
        <v>13</v>
      </c>
      <c r="C339" s="78" t="s">
        <v>13</v>
      </c>
      <c r="D339" s="78" t="s">
        <v>1322</v>
      </c>
      <c r="E339" s="124" t="s">
        <v>1325</v>
      </c>
      <c r="F339" s="124" t="s">
        <v>1323</v>
      </c>
      <c r="G339" s="80" t="s">
        <v>862</v>
      </c>
      <c r="H339" s="80" t="s">
        <v>863</v>
      </c>
      <c r="I339" s="81">
        <v>1841</v>
      </c>
      <c r="J339" s="81">
        <v>30</v>
      </c>
      <c r="K339" s="81" t="s">
        <v>818</v>
      </c>
      <c r="L339" s="78" t="s">
        <v>1324</v>
      </c>
      <c r="M339" s="78" t="s">
        <v>56</v>
      </c>
      <c r="N339" s="94" t="s">
        <v>1513</v>
      </c>
      <c r="O339" s="124" t="s">
        <v>1458</v>
      </c>
    </row>
    <row r="340" spans="1:15" s="47" customFormat="1" ht="24.75" customHeight="1">
      <c r="A340" s="78">
        <v>335</v>
      </c>
      <c r="B340" s="79" t="s">
        <v>13</v>
      </c>
      <c r="C340" s="78" t="s">
        <v>13</v>
      </c>
      <c r="D340" s="78" t="s">
        <v>1322</v>
      </c>
      <c r="E340" s="124" t="s">
        <v>1326</v>
      </c>
      <c r="F340" s="124" t="s">
        <v>1323</v>
      </c>
      <c r="G340" s="80" t="s">
        <v>862</v>
      </c>
      <c r="H340" s="80" t="s">
        <v>863</v>
      </c>
      <c r="I340" s="81">
        <v>807</v>
      </c>
      <c r="J340" s="81">
        <v>30</v>
      </c>
      <c r="K340" s="81" t="s">
        <v>818</v>
      </c>
      <c r="L340" s="78" t="s">
        <v>1324</v>
      </c>
      <c r="M340" s="78" t="s">
        <v>56</v>
      </c>
      <c r="N340" s="94" t="s">
        <v>1513</v>
      </c>
      <c r="O340" s="124" t="s">
        <v>1459</v>
      </c>
    </row>
    <row r="341" spans="1:15" s="47" customFormat="1" ht="28.5" customHeight="1">
      <c r="A341" s="12">
        <v>336</v>
      </c>
      <c r="B341" s="35" t="s">
        <v>13</v>
      </c>
      <c r="C341" s="8" t="s">
        <v>1722</v>
      </c>
      <c r="D341" s="12" t="s">
        <v>1322</v>
      </c>
      <c r="E341" s="24" t="s">
        <v>1327</v>
      </c>
      <c r="F341" s="24" t="s">
        <v>1323</v>
      </c>
      <c r="G341" s="8" t="s">
        <v>862</v>
      </c>
      <c r="H341" s="8" t="s">
        <v>863</v>
      </c>
      <c r="I341" s="10">
        <v>933</v>
      </c>
      <c r="J341" s="10">
        <v>30</v>
      </c>
      <c r="K341" s="10" t="s">
        <v>818</v>
      </c>
      <c r="L341" s="12" t="s">
        <v>1324</v>
      </c>
      <c r="M341" s="12" t="s">
        <v>56</v>
      </c>
      <c r="N341" s="7" t="s">
        <v>1513</v>
      </c>
      <c r="O341" s="7"/>
    </row>
    <row r="342" spans="1:15" s="47" customFormat="1" ht="24.75" customHeight="1">
      <c r="A342" s="78">
        <v>337</v>
      </c>
      <c r="B342" s="79" t="s">
        <v>13</v>
      </c>
      <c r="C342" s="78" t="s">
        <v>13</v>
      </c>
      <c r="D342" s="78" t="s">
        <v>1322</v>
      </c>
      <c r="E342" s="124" t="s">
        <v>1328</v>
      </c>
      <c r="F342" s="124" t="s">
        <v>1323</v>
      </c>
      <c r="G342" s="80" t="s">
        <v>862</v>
      </c>
      <c r="H342" s="80" t="s">
        <v>863</v>
      </c>
      <c r="I342" s="81">
        <v>390</v>
      </c>
      <c r="J342" s="81">
        <v>30</v>
      </c>
      <c r="K342" s="81" t="s">
        <v>818</v>
      </c>
      <c r="L342" s="78" t="s">
        <v>1324</v>
      </c>
      <c r="M342" s="78" t="s">
        <v>56</v>
      </c>
      <c r="N342" s="94" t="s">
        <v>1513</v>
      </c>
      <c r="O342" s="124" t="s">
        <v>1460</v>
      </c>
    </row>
    <row r="343" spans="1:15" s="47" customFormat="1" ht="24.75" customHeight="1">
      <c r="A343" s="78">
        <v>338</v>
      </c>
      <c r="B343" s="79" t="s">
        <v>13</v>
      </c>
      <c r="C343" s="79" t="s">
        <v>13</v>
      </c>
      <c r="D343" s="78" t="s">
        <v>1740</v>
      </c>
      <c r="E343" s="124" t="s">
        <v>18</v>
      </c>
      <c r="F343" s="94"/>
      <c r="G343" s="94"/>
      <c r="H343" s="80" t="s">
        <v>837</v>
      </c>
      <c r="I343" s="95">
        <v>1276</v>
      </c>
      <c r="J343" s="95">
        <v>1276</v>
      </c>
      <c r="K343" s="81" t="s">
        <v>838</v>
      </c>
      <c r="L343" s="80" t="s">
        <v>839</v>
      </c>
      <c r="M343" s="78" t="s">
        <v>56</v>
      </c>
      <c r="N343" s="94" t="s">
        <v>1190</v>
      </c>
      <c r="O343" s="146" t="s">
        <v>1455</v>
      </c>
    </row>
    <row r="344" spans="1:15" s="47" customFormat="1" ht="24.75" customHeight="1">
      <c r="A344" s="78">
        <v>339</v>
      </c>
      <c r="B344" s="79" t="s">
        <v>13</v>
      </c>
      <c r="C344" s="79" t="s">
        <v>13</v>
      </c>
      <c r="D344" s="78" t="s">
        <v>1740</v>
      </c>
      <c r="E344" s="94" t="s">
        <v>19</v>
      </c>
      <c r="F344" s="94"/>
      <c r="G344" s="94"/>
      <c r="H344" s="80" t="s">
        <v>837</v>
      </c>
      <c r="I344" s="95">
        <v>251</v>
      </c>
      <c r="J344" s="95">
        <v>251</v>
      </c>
      <c r="K344" s="81" t="s">
        <v>838</v>
      </c>
      <c r="L344" s="80" t="s">
        <v>839</v>
      </c>
      <c r="M344" s="78" t="s">
        <v>56</v>
      </c>
      <c r="N344" s="94" t="s">
        <v>1190</v>
      </c>
      <c r="O344" s="146" t="s">
        <v>1455</v>
      </c>
    </row>
    <row r="345" spans="1:15" s="47" customFormat="1" ht="24.75" customHeight="1">
      <c r="A345" s="78">
        <v>340</v>
      </c>
      <c r="B345" s="79" t="s">
        <v>13</v>
      </c>
      <c r="C345" s="126" t="s">
        <v>13</v>
      </c>
      <c r="D345" s="78" t="s">
        <v>1726</v>
      </c>
      <c r="E345" s="94" t="s">
        <v>36</v>
      </c>
      <c r="F345" s="94" t="s">
        <v>864</v>
      </c>
      <c r="G345" s="80" t="s">
        <v>865</v>
      </c>
      <c r="H345" s="80" t="s">
        <v>821</v>
      </c>
      <c r="I345" s="95">
        <v>50</v>
      </c>
      <c r="J345" s="95">
        <v>50</v>
      </c>
      <c r="K345" s="81" t="s">
        <v>828</v>
      </c>
      <c r="L345" s="80" t="s">
        <v>832</v>
      </c>
      <c r="M345" s="78" t="s">
        <v>820</v>
      </c>
      <c r="N345" s="124" t="s">
        <v>1514</v>
      </c>
      <c r="O345" s="146" t="s">
        <v>1461</v>
      </c>
    </row>
    <row r="346" spans="1:15" s="53" customFormat="1" ht="24.75" customHeight="1">
      <c r="A346" s="78">
        <v>341</v>
      </c>
      <c r="B346" s="79" t="s">
        <v>13</v>
      </c>
      <c r="C346" s="78" t="s">
        <v>13</v>
      </c>
      <c r="D346" s="78" t="s">
        <v>4</v>
      </c>
      <c r="E346" s="94" t="s">
        <v>37</v>
      </c>
      <c r="F346" s="98" t="s">
        <v>866</v>
      </c>
      <c r="G346" s="98" t="s">
        <v>867</v>
      </c>
      <c r="H346" s="80" t="s">
        <v>821</v>
      </c>
      <c r="I346" s="81">
        <v>2611</v>
      </c>
      <c r="J346" s="81">
        <v>240</v>
      </c>
      <c r="K346" s="81" t="s">
        <v>822</v>
      </c>
      <c r="L346" s="80" t="s">
        <v>1511</v>
      </c>
      <c r="M346" s="78" t="s">
        <v>868</v>
      </c>
      <c r="N346" s="94" t="s">
        <v>1515</v>
      </c>
      <c r="O346" s="147" t="s">
        <v>1462</v>
      </c>
    </row>
    <row r="347" spans="1:15" s="53" customFormat="1" ht="24.75" customHeight="1">
      <c r="A347" s="78">
        <v>342</v>
      </c>
      <c r="B347" s="79" t="s">
        <v>13</v>
      </c>
      <c r="C347" s="78" t="s">
        <v>13</v>
      </c>
      <c r="D347" s="78" t="s">
        <v>4</v>
      </c>
      <c r="E347" s="94" t="s">
        <v>38</v>
      </c>
      <c r="F347" s="98" t="s">
        <v>869</v>
      </c>
      <c r="G347" s="98" t="s">
        <v>870</v>
      </c>
      <c r="H347" s="80" t="s">
        <v>821</v>
      </c>
      <c r="I347" s="81">
        <v>1740</v>
      </c>
      <c r="J347" s="81">
        <v>50</v>
      </c>
      <c r="K347" s="81" t="s">
        <v>838</v>
      </c>
      <c r="L347" s="80" t="s">
        <v>832</v>
      </c>
      <c r="M347" s="78" t="s">
        <v>868</v>
      </c>
      <c r="N347" s="94" t="s">
        <v>1515</v>
      </c>
      <c r="O347" s="147" t="s">
        <v>1462</v>
      </c>
    </row>
    <row r="348" spans="1:15" s="53" customFormat="1" ht="24.75" customHeight="1">
      <c r="A348" s="78">
        <v>343</v>
      </c>
      <c r="B348" s="79" t="s">
        <v>1736</v>
      </c>
      <c r="C348" s="78" t="s">
        <v>13</v>
      </c>
      <c r="D348" s="80" t="s">
        <v>1737</v>
      </c>
      <c r="E348" s="94" t="s">
        <v>39</v>
      </c>
      <c r="F348" s="94"/>
      <c r="G348" s="80"/>
      <c r="H348" s="80" t="s">
        <v>827</v>
      </c>
      <c r="I348" s="99">
        <v>6847</v>
      </c>
      <c r="J348" s="99">
        <v>6847</v>
      </c>
      <c r="K348" s="80" t="s">
        <v>828</v>
      </c>
      <c r="L348" s="100" t="s">
        <v>56</v>
      </c>
      <c r="M348" s="80" t="s">
        <v>56</v>
      </c>
      <c r="N348" s="94" t="s">
        <v>1516</v>
      </c>
      <c r="O348" s="94" t="s">
        <v>1462</v>
      </c>
    </row>
    <row r="349" spans="1:15" s="53" customFormat="1" ht="24.75" customHeight="1">
      <c r="A349" s="78">
        <v>344</v>
      </c>
      <c r="B349" s="79" t="s">
        <v>1736</v>
      </c>
      <c r="C349" s="78" t="s">
        <v>13</v>
      </c>
      <c r="D349" s="80" t="s">
        <v>1737</v>
      </c>
      <c r="E349" s="94" t="s">
        <v>40</v>
      </c>
      <c r="F349" s="94"/>
      <c r="G349" s="80"/>
      <c r="H349" s="80" t="s">
        <v>827</v>
      </c>
      <c r="I349" s="99">
        <v>75</v>
      </c>
      <c r="J349" s="99">
        <v>75</v>
      </c>
      <c r="K349" s="80" t="s">
        <v>828</v>
      </c>
      <c r="L349" s="100" t="s">
        <v>56</v>
      </c>
      <c r="M349" s="80" t="s">
        <v>56</v>
      </c>
      <c r="N349" s="94" t="s">
        <v>1517</v>
      </c>
      <c r="O349" s="94" t="s">
        <v>1462</v>
      </c>
    </row>
    <row r="350" spans="1:15" s="53" customFormat="1" ht="24.75" customHeight="1">
      <c r="A350" s="78">
        <v>345</v>
      </c>
      <c r="B350" s="79" t="s">
        <v>1736</v>
      </c>
      <c r="C350" s="78" t="s">
        <v>13</v>
      </c>
      <c r="D350" s="80" t="s">
        <v>1737</v>
      </c>
      <c r="E350" s="94" t="s">
        <v>41</v>
      </c>
      <c r="F350" s="94"/>
      <c r="G350" s="80"/>
      <c r="H350" s="80" t="s">
        <v>827</v>
      </c>
      <c r="I350" s="99">
        <v>540</v>
      </c>
      <c r="J350" s="99">
        <v>540</v>
      </c>
      <c r="K350" s="80" t="s">
        <v>828</v>
      </c>
      <c r="L350" s="100" t="s">
        <v>56</v>
      </c>
      <c r="M350" s="80" t="s">
        <v>56</v>
      </c>
      <c r="N350" s="94" t="s">
        <v>1505</v>
      </c>
      <c r="O350" s="94" t="s">
        <v>1462</v>
      </c>
    </row>
    <row r="351" spans="1:15" s="53" customFormat="1" ht="24.75" customHeight="1">
      <c r="A351" s="12">
        <v>346</v>
      </c>
      <c r="B351" s="35" t="s">
        <v>1734</v>
      </c>
      <c r="C351" s="12"/>
      <c r="D351" s="8" t="s">
        <v>1723</v>
      </c>
      <c r="E351" s="7" t="s">
        <v>42</v>
      </c>
      <c r="F351" s="7" t="s">
        <v>871</v>
      </c>
      <c r="G351" s="8" t="s">
        <v>872</v>
      </c>
      <c r="H351" s="8" t="s">
        <v>873</v>
      </c>
      <c r="I351" s="18">
        <v>307</v>
      </c>
      <c r="J351" s="18">
        <v>100</v>
      </c>
      <c r="K351" s="10" t="s">
        <v>822</v>
      </c>
      <c r="L351" s="43" t="s">
        <v>874</v>
      </c>
      <c r="M351" s="8" t="s">
        <v>1281</v>
      </c>
      <c r="N351" s="7" t="s">
        <v>1518</v>
      </c>
      <c r="O351" s="7"/>
    </row>
    <row r="352" spans="1:15" s="53" customFormat="1" ht="24.75" customHeight="1">
      <c r="A352" s="12">
        <v>347</v>
      </c>
      <c r="B352" s="35" t="s">
        <v>1734</v>
      </c>
      <c r="C352" s="12"/>
      <c r="D352" s="8" t="s">
        <v>1723</v>
      </c>
      <c r="E352" s="7" t="s">
        <v>43</v>
      </c>
      <c r="F352" s="7" t="s">
        <v>871</v>
      </c>
      <c r="G352" s="8" t="s">
        <v>875</v>
      </c>
      <c r="H352" s="8" t="s">
        <v>873</v>
      </c>
      <c r="I352" s="18">
        <v>232</v>
      </c>
      <c r="J352" s="18">
        <v>50</v>
      </c>
      <c r="K352" s="10" t="s">
        <v>822</v>
      </c>
      <c r="L352" s="43" t="s">
        <v>874</v>
      </c>
      <c r="M352" s="8" t="s">
        <v>1281</v>
      </c>
      <c r="N352" s="7" t="s">
        <v>1518</v>
      </c>
      <c r="O352" s="7"/>
    </row>
    <row r="353" spans="1:15" s="53" customFormat="1" ht="24.75" customHeight="1">
      <c r="A353" s="12">
        <v>348</v>
      </c>
      <c r="B353" s="35" t="s">
        <v>1734</v>
      </c>
      <c r="C353" s="12"/>
      <c r="D353" s="8" t="s">
        <v>1723</v>
      </c>
      <c r="E353" s="7" t="s">
        <v>44</v>
      </c>
      <c r="F353" s="7" t="s">
        <v>871</v>
      </c>
      <c r="G353" s="8" t="s">
        <v>875</v>
      </c>
      <c r="H353" s="8" t="s">
        <v>873</v>
      </c>
      <c r="I353" s="18">
        <v>402</v>
      </c>
      <c r="J353" s="18">
        <v>100</v>
      </c>
      <c r="K353" s="10" t="s">
        <v>838</v>
      </c>
      <c r="L353" s="43" t="s">
        <v>874</v>
      </c>
      <c r="M353" s="8" t="s">
        <v>1281</v>
      </c>
      <c r="N353" s="7" t="s">
        <v>1518</v>
      </c>
      <c r="O353" s="7"/>
    </row>
    <row r="354" spans="1:15" s="53" customFormat="1" ht="24.75" customHeight="1">
      <c r="A354" s="12">
        <v>349</v>
      </c>
      <c r="B354" s="35" t="s">
        <v>1734</v>
      </c>
      <c r="C354" s="12"/>
      <c r="D354" s="8" t="s">
        <v>1723</v>
      </c>
      <c r="E354" s="7" t="s">
        <v>45</v>
      </c>
      <c r="F354" s="7" t="s">
        <v>871</v>
      </c>
      <c r="G354" s="8" t="s">
        <v>875</v>
      </c>
      <c r="H354" s="8" t="s">
        <v>873</v>
      </c>
      <c r="I354" s="18">
        <v>217</v>
      </c>
      <c r="J354" s="18">
        <v>50</v>
      </c>
      <c r="K354" s="10" t="s">
        <v>822</v>
      </c>
      <c r="L354" s="43" t="s">
        <v>874</v>
      </c>
      <c r="M354" s="8" t="s">
        <v>1281</v>
      </c>
      <c r="N354" s="7" t="s">
        <v>1518</v>
      </c>
      <c r="O354" s="7"/>
    </row>
    <row r="355" spans="1:15" s="53" customFormat="1" ht="24.75" customHeight="1">
      <c r="A355" s="12">
        <v>350</v>
      </c>
      <c r="B355" s="35" t="s">
        <v>1734</v>
      </c>
      <c r="C355" s="12"/>
      <c r="D355" s="8" t="s">
        <v>1723</v>
      </c>
      <c r="E355" s="7" t="s">
        <v>46</v>
      </c>
      <c r="F355" s="7" t="s">
        <v>876</v>
      </c>
      <c r="G355" s="8" t="s">
        <v>875</v>
      </c>
      <c r="H355" s="8" t="s">
        <v>873</v>
      </c>
      <c r="I355" s="18">
        <v>160</v>
      </c>
      <c r="J355" s="18">
        <v>60</v>
      </c>
      <c r="K355" s="10" t="s">
        <v>822</v>
      </c>
      <c r="L355" s="43" t="s">
        <v>874</v>
      </c>
      <c r="M355" s="8" t="s">
        <v>877</v>
      </c>
      <c r="N355" s="7" t="s">
        <v>1518</v>
      </c>
      <c r="O355" s="7"/>
    </row>
    <row r="356" spans="1:15" s="53" customFormat="1" ht="24.75" customHeight="1">
      <c r="A356" s="12">
        <v>351</v>
      </c>
      <c r="B356" s="35" t="s">
        <v>1734</v>
      </c>
      <c r="C356" s="12"/>
      <c r="D356" s="8" t="s">
        <v>1723</v>
      </c>
      <c r="E356" s="7" t="s">
        <v>47</v>
      </c>
      <c r="F356" s="7" t="s">
        <v>876</v>
      </c>
      <c r="G356" s="8" t="s">
        <v>878</v>
      </c>
      <c r="H356" s="8" t="s">
        <v>873</v>
      </c>
      <c r="I356" s="18">
        <v>205</v>
      </c>
      <c r="J356" s="18">
        <v>70</v>
      </c>
      <c r="K356" s="8" t="s">
        <v>822</v>
      </c>
      <c r="L356" s="43" t="s">
        <v>874</v>
      </c>
      <c r="M356" s="8" t="s">
        <v>879</v>
      </c>
      <c r="N356" s="7" t="s">
        <v>1518</v>
      </c>
      <c r="O356" s="7"/>
    </row>
    <row r="357" spans="1:15" s="53" customFormat="1" ht="24.75" customHeight="1">
      <c r="A357" s="12">
        <v>352</v>
      </c>
      <c r="B357" s="35" t="s">
        <v>1734</v>
      </c>
      <c r="C357" s="12"/>
      <c r="D357" s="12" t="s">
        <v>1330</v>
      </c>
      <c r="E357" s="24" t="s">
        <v>1336</v>
      </c>
      <c r="F357" s="24"/>
      <c r="G357" s="8" t="s">
        <v>1335</v>
      </c>
      <c r="H357" s="12" t="s">
        <v>1333</v>
      </c>
      <c r="I357" s="10">
        <v>694</v>
      </c>
      <c r="J357" s="10">
        <v>130</v>
      </c>
      <c r="K357" s="10" t="s">
        <v>818</v>
      </c>
      <c r="L357" s="12" t="s">
        <v>1324</v>
      </c>
      <c r="M357" s="12" t="s">
        <v>56</v>
      </c>
      <c r="N357" s="7" t="s">
        <v>1513</v>
      </c>
      <c r="O357" s="24"/>
    </row>
    <row r="358" spans="1:15" s="47" customFormat="1" ht="24.75" customHeight="1">
      <c r="A358" s="12">
        <v>353</v>
      </c>
      <c r="B358" s="35" t="s">
        <v>1734</v>
      </c>
      <c r="C358" s="12"/>
      <c r="D358" s="12" t="s">
        <v>1330</v>
      </c>
      <c r="E358" s="24" t="s">
        <v>1338</v>
      </c>
      <c r="F358" s="24"/>
      <c r="G358" s="8" t="s">
        <v>1335</v>
      </c>
      <c r="H358" s="12" t="s">
        <v>1333</v>
      </c>
      <c r="I358" s="10">
        <v>2036</v>
      </c>
      <c r="J358" s="10">
        <v>130</v>
      </c>
      <c r="K358" s="10" t="s">
        <v>818</v>
      </c>
      <c r="L358" s="12" t="s">
        <v>1324</v>
      </c>
      <c r="M358" s="12" t="s">
        <v>56</v>
      </c>
      <c r="N358" s="7" t="s">
        <v>1513</v>
      </c>
      <c r="O358" s="24"/>
    </row>
    <row r="359" spans="1:15" s="47" customFormat="1" ht="24.75" customHeight="1">
      <c r="A359" s="12">
        <v>354</v>
      </c>
      <c r="B359" s="35" t="s">
        <v>1734</v>
      </c>
      <c r="C359" s="12"/>
      <c r="D359" s="12" t="s">
        <v>1330</v>
      </c>
      <c r="E359" s="24" t="s">
        <v>1339</v>
      </c>
      <c r="F359" s="24"/>
      <c r="G359" s="8" t="s">
        <v>1335</v>
      </c>
      <c r="H359" s="12" t="s">
        <v>1333</v>
      </c>
      <c r="I359" s="10">
        <v>885</v>
      </c>
      <c r="J359" s="10">
        <v>170</v>
      </c>
      <c r="K359" s="10" t="s">
        <v>818</v>
      </c>
      <c r="L359" s="12" t="s">
        <v>1324</v>
      </c>
      <c r="M359" s="12" t="s">
        <v>56</v>
      </c>
      <c r="N359" s="7" t="s">
        <v>1513</v>
      </c>
      <c r="O359" s="24"/>
    </row>
    <row r="360" spans="1:15" s="47" customFormat="1" ht="24.75" customHeight="1">
      <c r="A360" s="12">
        <v>355</v>
      </c>
      <c r="B360" s="35" t="s">
        <v>1734</v>
      </c>
      <c r="C360" s="12"/>
      <c r="D360" s="12" t="s">
        <v>1330</v>
      </c>
      <c r="E360" s="24" t="s">
        <v>1340</v>
      </c>
      <c r="F360" s="24"/>
      <c r="G360" s="8" t="s">
        <v>1335</v>
      </c>
      <c r="H360" s="12" t="s">
        <v>1333</v>
      </c>
      <c r="I360" s="10">
        <v>333</v>
      </c>
      <c r="J360" s="10">
        <v>180</v>
      </c>
      <c r="K360" s="10" t="s">
        <v>818</v>
      </c>
      <c r="L360" s="12" t="s">
        <v>1324</v>
      </c>
      <c r="M360" s="12" t="s">
        <v>56</v>
      </c>
      <c r="N360" s="7" t="s">
        <v>1513</v>
      </c>
      <c r="O360" s="24"/>
    </row>
    <row r="361" spans="1:15" s="47" customFormat="1" ht="24.75" customHeight="1">
      <c r="A361" s="12">
        <v>356</v>
      </c>
      <c r="B361" s="35" t="s">
        <v>1734</v>
      </c>
      <c r="C361" s="12"/>
      <c r="D361" s="12" t="s">
        <v>1330</v>
      </c>
      <c r="E361" s="24" t="s">
        <v>1341</v>
      </c>
      <c r="F361" s="24"/>
      <c r="G361" s="8" t="s">
        <v>1342</v>
      </c>
      <c r="H361" s="12" t="s">
        <v>1333</v>
      </c>
      <c r="I361" s="10">
        <v>380</v>
      </c>
      <c r="J361" s="10">
        <v>180</v>
      </c>
      <c r="K361" s="10" t="s">
        <v>818</v>
      </c>
      <c r="L361" s="12" t="s">
        <v>1324</v>
      </c>
      <c r="M361" s="12" t="s">
        <v>56</v>
      </c>
      <c r="N361" s="7" t="s">
        <v>1513</v>
      </c>
      <c r="O361" s="24"/>
    </row>
    <row r="362" spans="1:15" s="47" customFormat="1" ht="24.75" customHeight="1">
      <c r="A362" s="78">
        <v>357</v>
      </c>
      <c r="B362" s="79" t="s">
        <v>1734</v>
      </c>
      <c r="C362" s="79" t="s">
        <v>13</v>
      </c>
      <c r="D362" s="78" t="s">
        <v>1740</v>
      </c>
      <c r="E362" s="124" t="s">
        <v>48</v>
      </c>
      <c r="F362" s="94"/>
      <c r="G362" s="94"/>
      <c r="H362" s="80" t="s">
        <v>837</v>
      </c>
      <c r="I362" s="95">
        <v>1004</v>
      </c>
      <c r="J362" s="95">
        <v>1004</v>
      </c>
      <c r="K362" s="81" t="s">
        <v>838</v>
      </c>
      <c r="L362" s="80" t="s">
        <v>839</v>
      </c>
      <c r="M362" s="78" t="s">
        <v>56</v>
      </c>
      <c r="N362" s="94" t="s">
        <v>1190</v>
      </c>
      <c r="O362" s="146" t="s">
        <v>1455</v>
      </c>
    </row>
    <row r="363" spans="1:15" s="47" customFormat="1" ht="24.75" customHeight="1">
      <c r="A363" s="78">
        <v>358</v>
      </c>
      <c r="B363" s="79" t="s">
        <v>1734</v>
      </c>
      <c r="C363" s="79" t="s">
        <v>13</v>
      </c>
      <c r="D363" s="78" t="s">
        <v>1740</v>
      </c>
      <c r="E363" s="124" t="s">
        <v>49</v>
      </c>
      <c r="F363" s="94"/>
      <c r="G363" s="94"/>
      <c r="H363" s="80" t="s">
        <v>837</v>
      </c>
      <c r="I363" s="95">
        <v>801</v>
      </c>
      <c r="J363" s="95">
        <v>801</v>
      </c>
      <c r="K363" s="81" t="s">
        <v>838</v>
      </c>
      <c r="L363" s="80" t="s">
        <v>839</v>
      </c>
      <c r="M363" s="78" t="s">
        <v>56</v>
      </c>
      <c r="N363" s="94" t="s">
        <v>1190</v>
      </c>
      <c r="O363" s="146" t="s">
        <v>1455</v>
      </c>
    </row>
    <row r="364" spans="1:15" s="53" customFormat="1" ht="24.75" customHeight="1">
      <c r="A364" s="12">
        <v>359</v>
      </c>
      <c r="B364" s="35" t="s">
        <v>1734</v>
      </c>
      <c r="C364" s="35"/>
      <c r="D364" s="12" t="s">
        <v>4</v>
      </c>
      <c r="E364" s="24" t="s">
        <v>50</v>
      </c>
      <c r="F364" s="7" t="s">
        <v>880</v>
      </c>
      <c r="G364" s="7"/>
      <c r="H364" s="8" t="s">
        <v>817</v>
      </c>
      <c r="I364" s="14">
        <v>861</v>
      </c>
      <c r="J364" s="14">
        <v>400</v>
      </c>
      <c r="K364" s="10" t="s">
        <v>881</v>
      </c>
      <c r="L364" s="8" t="s">
        <v>1511</v>
      </c>
      <c r="M364" s="12" t="s">
        <v>882</v>
      </c>
      <c r="N364" s="7" t="s">
        <v>1508</v>
      </c>
      <c r="O364" s="155"/>
    </row>
    <row r="365" spans="1:15" s="53" customFormat="1" ht="24.75" customHeight="1">
      <c r="A365" s="12">
        <v>360</v>
      </c>
      <c r="B365" s="35" t="s">
        <v>1734</v>
      </c>
      <c r="C365" s="35"/>
      <c r="D365" s="12" t="s">
        <v>4</v>
      </c>
      <c r="E365" s="24" t="s">
        <v>51</v>
      </c>
      <c r="F365" s="7" t="s">
        <v>880</v>
      </c>
      <c r="G365" s="7"/>
      <c r="H365" s="8" t="s">
        <v>817</v>
      </c>
      <c r="I365" s="14">
        <v>686</v>
      </c>
      <c r="J365" s="14">
        <v>100</v>
      </c>
      <c r="K365" s="10" t="s">
        <v>842</v>
      </c>
      <c r="L365" s="8" t="s">
        <v>1511</v>
      </c>
      <c r="M365" s="12" t="s">
        <v>882</v>
      </c>
      <c r="N365" s="7" t="s">
        <v>1508</v>
      </c>
      <c r="O365" s="155"/>
    </row>
    <row r="366" spans="1:15" s="53" customFormat="1" ht="24.75" customHeight="1">
      <c r="A366" s="78">
        <v>361</v>
      </c>
      <c r="B366" s="79" t="s">
        <v>1734</v>
      </c>
      <c r="C366" s="79" t="s">
        <v>13</v>
      </c>
      <c r="D366" s="78" t="s">
        <v>1740</v>
      </c>
      <c r="E366" s="94" t="s">
        <v>52</v>
      </c>
      <c r="F366" s="94" t="s">
        <v>883</v>
      </c>
      <c r="G366" s="80" t="s">
        <v>884</v>
      </c>
      <c r="H366" s="80" t="s">
        <v>824</v>
      </c>
      <c r="I366" s="95">
        <v>570</v>
      </c>
      <c r="J366" s="95">
        <v>150</v>
      </c>
      <c r="K366" s="81" t="s">
        <v>838</v>
      </c>
      <c r="L366" s="80" t="s">
        <v>839</v>
      </c>
      <c r="M366" s="78" t="s">
        <v>56</v>
      </c>
      <c r="N366" s="94" t="s">
        <v>1519</v>
      </c>
      <c r="O366" s="146" t="s">
        <v>504</v>
      </c>
    </row>
    <row r="367" spans="1:15" s="53" customFormat="1" ht="24.75" customHeight="1">
      <c r="A367" s="78">
        <v>362</v>
      </c>
      <c r="B367" s="79" t="s">
        <v>1734</v>
      </c>
      <c r="C367" s="79" t="s">
        <v>13</v>
      </c>
      <c r="D367" s="78" t="s">
        <v>1740</v>
      </c>
      <c r="E367" s="94" t="s">
        <v>53</v>
      </c>
      <c r="F367" s="94" t="s">
        <v>883</v>
      </c>
      <c r="G367" s="80" t="s">
        <v>884</v>
      </c>
      <c r="H367" s="80" t="s">
        <v>824</v>
      </c>
      <c r="I367" s="95">
        <v>100</v>
      </c>
      <c r="J367" s="95">
        <v>150</v>
      </c>
      <c r="K367" s="81" t="s">
        <v>838</v>
      </c>
      <c r="L367" s="80" t="s">
        <v>839</v>
      </c>
      <c r="M367" s="78" t="s">
        <v>56</v>
      </c>
      <c r="N367" s="94" t="s">
        <v>1190</v>
      </c>
      <c r="O367" s="146" t="s">
        <v>504</v>
      </c>
    </row>
    <row r="368" spans="1:15" s="53" customFormat="1" ht="24.75" customHeight="1">
      <c r="A368" s="12">
        <v>363</v>
      </c>
      <c r="B368" s="269" t="s">
        <v>74</v>
      </c>
      <c r="C368" s="270" t="s">
        <v>917</v>
      </c>
      <c r="D368" s="12" t="s">
        <v>1726</v>
      </c>
      <c r="E368" s="7" t="s">
        <v>54</v>
      </c>
      <c r="F368" s="16"/>
      <c r="G368" s="16"/>
      <c r="H368" s="8" t="s">
        <v>824</v>
      </c>
      <c r="I368" s="18">
        <v>50</v>
      </c>
      <c r="J368" s="96">
        <v>50</v>
      </c>
      <c r="K368" s="10" t="s">
        <v>838</v>
      </c>
      <c r="L368" s="8" t="s">
        <v>1511</v>
      </c>
      <c r="M368" s="12" t="s">
        <v>885</v>
      </c>
      <c r="N368" s="7" t="s">
        <v>1520</v>
      </c>
      <c r="O368" s="7"/>
    </row>
    <row r="369" spans="1:15" s="53" customFormat="1" ht="24.75" customHeight="1">
      <c r="A369" s="12">
        <f>A368+1</f>
        <v>364</v>
      </c>
      <c r="B369" s="269" t="s">
        <v>74</v>
      </c>
      <c r="C369" s="270" t="s">
        <v>1271</v>
      </c>
      <c r="D369" s="12" t="s">
        <v>4</v>
      </c>
      <c r="E369" s="7" t="s">
        <v>55</v>
      </c>
      <c r="F369" s="16" t="s">
        <v>888</v>
      </c>
      <c r="G369" s="16" t="s">
        <v>870</v>
      </c>
      <c r="H369" s="8" t="s">
        <v>821</v>
      </c>
      <c r="I369" s="18">
        <v>2000</v>
      </c>
      <c r="J369" s="96">
        <v>200</v>
      </c>
      <c r="K369" s="10" t="s">
        <v>838</v>
      </c>
      <c r="L369" s="8" t="s">
        <v>832</v>
      </c>
      <c r="M369" s="12" t="s">
        <v>885</v>
      </c>
      <c r="N369" s="7" t="s">
        <v>1520</v>
      </c>
      <c r="O369" s="148"/>
    </row>
    <row r="370" spans="1:15" s="53" customFormat="1" ht="24.75" customHeight="1">
      <c r="A370" s="12">
        <f aca="true" t="shared" si="0" ref="A370:A385">A369+1</f>
        <v>365</v>
      </c>
      <c r="B370" s="269" t="s">
        <v>74</v>
      </c>
      <c r="C370" s="270" t="s">
        <v>1271</v>
      </c>
      <c r="D370" s="12" t="s">
        <v>56</v>
      </c>
      <c r="E370" s="7" t="s">
        <v>57</v>
      </c>
      <c r="F370" s="16"/>
      <c r="G370" s="16"/>
      <c r="H370" s="8" t="s">
        <v>889</v>
      </c>
      <c r="I370" s="18">
        <v>45</v>
      </c>
      <c r="J370" s="96">
        <v>45</v>
      </c>
      <c r="K370" s="10" t="s">
        <v>828</v>
      </c>
      <c r="L370" s="8" t="s">
        <v>832</v>
      </c>
      <c r="M370" s="12" t="s">
        <v>885</v>
      </c>
      <c r="N370" s="7" t="s">
        <v>1520</v>
      </c>
      <c r="O370" s="148"/>
    </row>
    <row r="371" spans="1:15" s="53" customFormat="1" ht="24.75" customHeight="1">
      <c r="A371" s="12">
        <f t="shared" si="0"/>
        <v>366</v>
      </c>
      <c r="B371" s="35" t="s">
        <v>1734</v>
      </c>
      <c r="C371" s="35"/>
      <c r="D371" s="12" t="s">
        <v>4</v>
      </c>
      <c r="E371" s="24" t="s">
        <v>58</v>
      </c>
      <c r="F371" s="7" t="s">
        <v>890</v>
      </c>
      <c r="G371" s="7" t="s">
        <v>891</v>
      </c>
      <c r="H371" s="8" t="s">
        <v>817</v>
      </c>
      <c r="I371" s="14">
        <v>7100</v>
      </c>
      <c r="J371" s="14">
        <v>3</v>
      </c>
      <c r="K371" s="12" t="s">
        <v>881</v>
      </c>
      <c r="L371" s="12" t="s">
        <v>832</v>
      </c>
      <c r="M371" s="12" t="s">
        <v>820</v>
      </c>
      <c r="N371" s="7" t="s">
        <v>1521</v>
      </c>
      <c r="O371" s="155"/>
    </row>
    <row r="372" spans="1:15" s="47" customFormat="1" ht="24.75" customHeight="1">
      <c r="A372" s="12">
        <f t="shared" si="0"/>
        <v>367</v>
      </c>
      <c r="B372" s="35" t="s">
        <v>1734</v>
      </c>
      <c r="C372" s="35"/>
      <c r="D372" s="12" t="s">
        <v>4</v>
      </c>
      <c r="E372" s="24" t="s">
        <v>59</v>
      </c>
      <c r="F372" s="7" t="s">
        <v>892</v>
      </c>
      <c r="G372" s="7" t="s">
        <v>891</v>
      </c>
      <c r="H372" s="8" t="s">
        <v>817</v>
      </c>
      <c r="I372" s="14">
        <v>6600</v>
      </c>
      <c r="J372" s="14">
        <v>4</v>
      </c>
      <c r="K372" s="12" t="s">
        <v>881</v>
      </c>
      <c r="L372" s="12" t="s">
        <v>832</v>
      </c>
      <c r="M372" s="12" t="s">
        <v>820</v>
      </c>
      <c r="N372" s="7" t="s">
        <v>1521</v>
      </c>
      <c r="O372" s="155"/>
    </row>
    <row r="373" spans="1:15" s="53" customFormat="1" ht="24.75" customHeight="1">
      <c r="A373" s="12">
        <f t="shared" si="0"/>
        <v>368</v>
      </c>
      <c r="B373" s="35" t="s">
        <v>1734</v>
      </c>
      <c r="C373" s="35"/>
      <c r="D373" s="12" t="s">
        <v>4</v>
      </c>
      <c r="E373" s="24" t="s">
        <v>60</v>
      </c>
      <c r="F373" s="7" t="s">
        <v>893</v>
      </c>
      <c r="G373" s="7" t="s">
        <v>891</v>
      </c>
      <c r="H373" s="8" t="s">
        <v>817</v>
      </c>
      <c r="I373" s="14">
        <v>4400</v>
      </c>
      <c r="J373" s="14">
        <v>3</v>
      </c>
      <c r="K373" s="12" t="s">
        <v>881</v>
      </c>
      <c r="L373" s="12" t="s">
        <v>832</v>
      </c>
      <c r="M373" s="12" t="s">
        <v>820</v>
      </c>
      <c r="N373" s="7" t="s">
        <v>1521</v>
      </c>
      <c r="O373" s="155"/>
    </row>
    <row r="374" spans="1:15" s="53" customFormat="1" ht="24.75" customHeight="1">
      <c r="A374" s="12">
        <f t="shared" si="0"/>
        <v>369</v>
      </c>
      <c r="B374" s="35" t="s">
        <v>1734</v>
      </c>
      <c r="C374" s="35"/>
      <c r="D374" s="12" t="s">
        <v>4</v>
      </c>
      <c r="E374" s="24" t="s">
        <v>636</v>
      </c>
      <c r="F374" s="7" t="s">
        <v>894</v>
      </c>
      <c r="G374" s="7" t="s">
        <v>895</v>
      </c>
      <c r="H374" s="8" t="s">
        <v>817</v>
      </c>
      <c r="I374" s="14">
        <v>337</v>
      </c>
      <c r="J374" s="14">
        <v>225</v>
      </c>
      <c r="K374" s="12" t="s">
        <v>881</v>
      </c>
      <c r="L374" s="12" t="s">
        <v>832</v>
      </c>
      <c r="M374" s="12" t="s">
        <v>820</v>
      </c>
      <c r="N374" s="7" t="s">
        <v>1521</v>
      </c>
      <c r="O374" s="155"/>
    </row>
    <row r="375" spans="1:15" s="53" customFormat="1" ht="24.75" customHeight="1">
      <c r="A375" s="12">
        <f t="shared" si="0"/>
        <v>370</v>
      </c>
      <c r="B375" s="35" t="s">
        <v>1734</v>
      </c>
      <c r="C375" s="12"/>
      <c r="D375" s="8" t="s">
        <v>14</v>
      </c>
      <c r="E375" s="7" t="s">
        <v>637</v>
      </c>
      <c r="F375" s="7"/>
      <c r="G375" s="8"/>
      <c r="H375" s="8" t="s">
        <v>863</v>
      </c>
      <c r="I375" s="18">
        <v>303</v>
      </c>
      <c r="J375" s="18">
        <v>43</v>
      </c>
      <c r="K375" s="10" t="s">
        <v>818</v>
      </c>
      <c r="L375" s="8" t="s">
        <v>832</v>
      </c>
      <c r="M375" s="8" t="s">
        <v>56</v>
      </c>
      <c r="N375" s="7" t="s">
        <v>1513</v>
      </c>
      <c r="O375" s="7"/>
    </row>
    <row r="376" spans="1:15" s="53" customFormat="1" ht="24.75" customHeight="1">
      <c r="A376" s="12">
        <f t="shared" si="0"/>
        <v>371</v>
      </c>
      <c r="B376" s="35" t="s">
        <v>1736</v>
      </c>
      <c r="C376" s="12" t="s">
        <v>1734</v>
      </c>
      <c r="D376" s="8" t="s">
        <v>1737</v>
      </c>
      <c r="E376" s="7" t="s">
        <v>638</v>
      </c>
      <c r="F376" s="7"/>
      <c r="G376" s="8"/>
      <c r="H376" s="8" t="s">
        <v>827</v>
      </c>
      <c r="I376" s="18">
        <v>50</v>
      </c>
      <c r="J376" s="18">
        <v>50</v>
      </c>
      <c r="K376" s="8"/>
      <c r="L376" s="43"/>
      <c r="M376" s="43"/>
      <c r="N376" s="7" t="s">
        <v>1522</v>
      </c>
      <c r="O376" s="7"/>
    </row>
    <row r="377" spans="1:15" s="53" customFormat="1" ht="24.75" customHeight="1">
      <c r="A377" s="12">
        <f t="shared" si="0"/>
        <v>372</v>
      </c>
      <c r="B377" s="35" t="s">
        <v>1736</v>
      </c>
      <c r="C377" s="12" t="s">
        <v>1734</v>
      </c>
      <c r="D377" s="8" t="s">
        <v>1737</v>
      </c>
      <c r="E377" s="7" t="s">
        <v>639</v>
      </c>
      <c r="F377" s="7"/>
      <c r="G377" s="8"/>
      <c r="H377" s="8" t="s">
        <v>827</v>
      </c>
      <c r="I377" s="18">
        <v>20</v>
      </c>
      <c r="J377" s="18">
        <v>20</v>
      </c>
      <c r="K377" s="8"/>
      <c r="L377" s="43"/>
      <c r="M377" s="43"/>
      <c r="N377" s="7" t="s">
        <v>1522</v>
      </c>
      <c r="O377" s="7"/>
    </row>
    <row r="378" spans="1:15" s="53" customFormat="1" ht="24.75" customHeight="1">
      <c r="A378" s="12">
        <f t="shared" si="0"/>
        <v>373</v>
      </c>
      <c r="B378" s="35" t="s">
        <v>1736</v>
      </c>
      <c r="C378" s="12" t="s">
        <v>1734</v>
      </c>
      <c r="D378" s="8" t="s">
        <v>1737</v>
      </c>
      <c r="E378" s="7" t="s">
        <v>640</v>
      </c>
      <c r="F378" s="7"/>
      <c r="G378" s="8"/>
      <c r="H378" s="8" t="s">
        <v>827</v>
      </c>
      <c r="I378" s="18">
        <v>160</v>
      </c>
      <c r="J378" s="18">
        <v>160</v>
      </c>
      <c r="K378" s="8"/>
      <c r="L378" s="43"/>
      <c r="M378" s="43"/>
      <c r="N378" s="7" t="s">
        <v>1522</v>
      </c>
      <c r="O378" s="7"/>
    </row>
    <row r="379" spans="1:15" s="53" customFormat="1" ht="24.75" customHeight="1">
      <c r="A379" s="12">
        <f t="shared" si="0"/>
        <v>374</v>
      </c>
      <c r="B379" s="35" t="s">
        <v>1736</v>
      </c>
      <c r="C379" s="12" t="s">
        <v>1734</v>
      </c>
      <c r="D379" s="8" t="s">
        <v>1737</v>
      </c>
      <c r="E379" s="7" t="s">
        <v>641</v>
      </c>
      <c r="F379" s="7"/>
      <c r="G379" s="8"/>
      <c r="H379" s="8" t="s">
        <v>827</v>
      </c>
      <c r="I379" s="18">
        <v>460</v>
      </c>
      <c r="J379" s="18">
        <v>460</v>
      </c>
      <c r="K379" s="8"/>
      <c r="L379" s="43"/>
      <c r="M379" s="43"/>
      <c r="N379" s="7" t="s">
        <v>1523</v>
      </c>
      <c r="O379" s="7"/>
    </row>
    <row r="380" spans="1:15" s="53" customFormat="1" ht="24.75" customHeight="1">
      <c r="A380" s="12">
        <f t="shared" si="0"/>
        <v>375</v>
      </c>
      <c r="B380" s="35" t="s">
        <v>1736</v>
      </c>
      <c r="C380" s="12" t="s">
        <v>1734</v>
      </c>
      <c r="D380" s="8" t="s">
        <v>1737</v>
      </c>
      <c r="E380" s="211" t="s">
        <v>642</v>
      </c>
      <c r="F380" s="7"/>
      <c r="G380" s="8"/>
      <c r="H380" s="8" t="s">
        <v>896</v>
      </c>
      <c r="I380" s="18">
        <v>300</v>
      </c>
      <c r="J380" s="18">
        <v>300</v>
      </c>
      <c r="K380" s="8"/>
      <c r="L380" s="43"/>
      <c r="M380" s="43"/>
      <c r="N380" s="7" t="s">
        <v>1524</v>
      </c>
      <c r="O380" s="7"/>
    </row>
    <row r="381" spans="1:15" s="53" customFormat="1" ht="24.75" customHeight="1">
      <c r="A381" s="12">
        <f t="shared" si="0"/>
        <v>376</v>
      </c>
      <c r="B381" s="35" t="s">
        <v>1736</v>
      </c>
      <c r="C381" s="12" t="s">
        <v>1734</v>
      </c>
      <c r="D381" s="8" t="s">
        <v>1737</v>
      </c>
      <c r="E381" s="211" t="s">
        <v>643</v>
      </c>
      <c r="F381" s="7"/>
      <c r="G381" s="8"/>
      <c r="H381" s="8" t="s">
        <v>896</v>
      </c>
      <c r="I381" s="18">
        <v>300</v>
      </c>
      <c r="J381" s="18">
        <v>300</v>
      </c>
      <c r="K381" s="8"/>
      <c r="L381" s="43"/>
      <c r="M381" s="43"/>
      <c r="N381" s="7" t="s">
        <v>1524</v>
      </c>
      <c r="O381" s="7"/>
    </row>
    <row r="382" spans="1:15" s="53" customFormat="1" ht="24.75" customHeight="1">
      <c r="A382" s="12">
        <f t="shared" si="0"/>
        <v>377</v>
      </c>
      <c r="B382" s="35" t="s">
        <v>1736</v>
      </c>
      <c r="C382" s="12" t="s">
        <v>1734</v>
      </c>
      <c r="D382" s="8" t="s">
        <v>1737</v>
      </c>
      <c r="E382" s="211" t="s">
        <v>644</v>
      </c>
      <c r="F382" s="7"/>
      <c r="G382" s="8"/>
      <c r="H382" s="8" t="s">
        <v>896</v>
      </c>
      <c r="I382" s="18">
        <v>290</v>
      </c>
      <c r="J382" s="18">
        <v>290</v>
      </c>
      <c r="K382" s="8"/>
      <c r="L382" s="43"/>
      <c r="M382" s="43"/>
      <c r="N382" s="7" t="s">
        <v>1524</v>
      </c>
      <c r="O382" s="7"/>
    </row>
    <row r="383" spans="1:15" s="53" customFormat="1" ht="24.75" customHeight="1">
      <c r="A383" s="12">
        <f t="shared" si="0"/>
        <v>378</v>
      </c>
      <c r="B383" s="35" t="s">
        <v>1736</v>
      </c>
      <c r="C383" s="12" t="s">
        <v>1734</v>
      </c>
      <c r="D383" s="8" t="s">
        <v>1737</v>
      </c>
      <c r="E383" s="211" t="s">
        <v>645</v>
      </c>
      <c r="F383" s="7"/>
      <c r="G383" s="8"/>
      <c r="H383" s="8" t="s">
        <v>896</v>
      </c>
      <c r="I383" s="18">
        <v>600</v>
      </c>
      <c r="J383" s="18">
        <v>600</v>
      </c>
      <c r="K383" s="8"/>
      <c r="L383" s="43"/>
      <c r="M383" s="43"/>
      <c r="N383" s="7" t="s">
        <v>1524</v>
      </c>
      <c r="O383" s="7"/>
    </row>
    <row r="384" spans="1:15" s="53" customFormat="1" ht="24.75" customHeight="1">
      <c r="A384" s="12">
        <f t="shared" si="0"/>
        <v>379</v>
      </c>
      <c r="B384" s="35" t="s">
        <v>1736</v>
      </c>
      <c r="C384" s="212" t="s">
        <v>1734</v>
      </c>
      <c r="D384" s="212" t="s">
        <v>4</v>
      </c>
      <c r="E384" s="211" t="s">
        <v>646</v>
      </c>
      <c r="F384" s="211"/>
      <c r="G384" s="212"/>
      <c r="H384" s="8" t="s">
        <v>817</v>
      </c>
      <c r="I384" s="213">
        <v>7500</v>
      </c>
      <c r="J384" s="213"/>
      <c r="K384" s="212" t="s">
        <v>818</v>
      </c>
      <c r="L384" s="214"/>
      <c r="M384" s="212"/>
      <c r="N384" s="211"/>
      <c r="O384" s="7"/>
    </row>
    <row r="385" spans="1:15" s="53" customFormat="1" ht="24.75" customHeight="1">
      <c r="A385" s="12">
        <f t="shared" si="0"/>
        <v>380</v>
      </c>
      <c r="B385" s="35" t="s">
        <v>647</v>
      </c>
      <c r="C385" s="12" t="s">
        <v>1722</v>
      </c>
      <c r="D385" s="8" t="s">
        <v>1723</v>
      </c>
      <c r="E385" s="7" t="s">
        <v>1286</v>
      </c>
      <c r="F385" s="7"/>
      <c r="G385" s="8"/>
      <c r="H385" s="8" t="s">
        <v>886</v>
      </c>
      <c r="I385" s="18">
        <v>80</v>
      </c>
      <c r="J385" s="18">
        <v>80</v>
      </c>
      <c r="K385" s="10" t="s">
        <v>818</v>
      </c>
      <c r="L385" s="8" t="s">
        <v>826</v>
      </c>
      <c r="M385" s="8" t="s">
        <v>56</v>
      </c>
      <c r="N385" s="7" t="s">
        <v>1504</v>
      </c>
      <c r="O385" s="7"/>
    </row>
    <row r="386" spans="1:15" s="53" customFormat="1" ht="24.75" customHeight="1">
      <c r="A386" s="78">
        <f>A385+1</f>
        <v>381</v>
      </c>
      <c r="B386" s="79" t="s">
        <v>1722</v>
      </c>
      <c r="C386" s="79"/>
      <c r="D386" s="78" t="s">
        <v>1740</v>
      </c>
      <c r="E386" s="124" t="s">
        <v>648</v>
      </c>
      <c r="F386" s="94"/>
      <c r="G386" s="94"/>
      <c r="H386" s="80" t="s">
        <v>837</v>
      </c>
      <c r="I386" s="95">
        <v>573</v>
      </c>
      <c r="J386" s="95">
        <v>573</v>
      </c>
      <c r="K386" s="81" t="s">
        <v>838</v>
      </c>
      <c r="L386" s="80" t="s">
        <v>839</v>
      </c>
      <c r="M386" s="78" t="s">
        <v>56</v>
      </c>
      <c r="N386" s="94" t="s">
        <v>1190</v>
      </c>
      <c r="O386" s="146" t="s">
        <v>1455</v>
      </c>
    </row>
    <row r="387" spans="1:15" s="47" customFormat="1" ht="24.75" customHeight="1">
      <c r="A387" s="12">
        <f>A386+1</f>
        <v>382</v>
      </c>
      <c r="B387" s="35" t="s">
        <v>1722</v>
      </c>
      <c r="C387" s="12"/>
      <c r="D387" s="12" t="s">
        <v>4</v>
      </c>
      <c r="E387" s="7" t="s">
        <v>649</v>
      </c>
      <c r="F387" s="16" t="s">
        <v>897</v>
      </c>
      <c r="G387" s="16" t="s">
        <v>898</v>
      </c>
      <c r="H387" s="8" t="s">
        <v>899</v>
      </c>
      <c r="I387" s="18">
        <v>2100</v>
      </c>
      <c r="J387" s="96">
        <v>100</v>
      </c>
      <c r="K387" s="10" t="s">
        <v>838</v>
      </c>
      <c r="L387" s="8" t="s">
        <v>1511</v>
      </c>
      <c r="M387" s="12" t="s">
        <v>885</v>
      </c>
      <c r="N387" s="7" t="s">
        <v>1520</v>
      </c>
      <c r="O387" s="148"/>
    </row>
    <row r="388" spans="1:15" s="47" customFormat="1" ht="24.75" customHeight="1">
      <c r="A388" s="12">
        <f>A387+1</f>
        <v>383</v>
      </c>
      <c r="B388" s="35" t="s">
        <v>1722</v>
      </c>
      <c r="C388" s="12"/>
      <c r="D388" s="12" t="s">
        <v>56</v>
      </c>
      <c r="E388" s="7" t="s">
        <v>650</v>
      </c>
      <c r="F388" s="16"/>
      <c r="G388" s="16"/>
      <c r="H388" s="8" t="s">
        <v>889</v>
      </c>
      <c r="I388" s="10">
        <v>31</v>
      </c>
      <c r="J388" s="10">
        <v>5</v>
      </c>
      <c r="K388" s="10" t="s">
        <v>838</v>
      </c>
      <c r="L388" s="8" t="s">
        <v>832</v>
      </c>
      <c r="M388" s="12" t="s">
        <v>885</v>
      </c>
      <c r="N388" s="7" t="s">
        <v>1520</v>
      </c>
      <c r="O388" s="7"/>
    </row>
    <row r="389" spans="1:15" s="53" customFormat="1" ht="24.75" customHeight="1">
      <c r="A389" s="12">
        <f>A388+1</f>
        <v>384</v>
      </c>
      <c r="B389" s="35" t="s">
        <v>1722</v>
      </c>
      <c r="C389" s="35"/>
      <c r="D389" s="12" t="s">
        <v>4</v>
      </c>
      <c r="E389" s="24" t="s">
        <v>651</v>
      </c>
      <c r="F389" s="7" t="s">
        <v>901</v>
      </c>
      <c r="G389" s="7" t="s">
        <v>902</v>
      </c>
      <c r="H389" s="8" t="s">
        <v>817</v>
      </c>
      <c r="I389" s="14">
        <v>1923</v>
      </c>
      <c r="J389" s="14">
        <v>10</v>
      </c>
      <c r="K389" s="12" t="s">
        <v>881</v>
      </c>
      <c r="L389" s="12" t="s">
        <v>887</v>
      </c>
      <c r="M389" s="12" t="s">
        <v>820</v>
      </c>
      <c r="N389" s="7" t="s">
        <v>1521</v>
      </c>
      <c r="O389" s="155"/>
    </row>
    <row r="390" spans="1:15" s="53" customFormat="1" ht="24.75" customHeight="1">
      <c r="A390" s="12">
        <f>A389+1</f>
        <v>385</v>
      </c>
      <c r="B390" s="35" t="s">
        <v>1722</v>
      </c>
      <c r="C390" s="12"/>
      <c r="D390" s="8" t="s">
        <v>1737</v>
      </c>
      <c r="E390" s="7" t="s">
        <v>652</v>
      </c>
      <c r="F390" s="16"/>
      <c r="G390" s="16"/>
      <c r="H390" s="8" t="s">
        <v>903</v>
      </c>
      <c r="I390" s="10">
        <v>100</v>
      </c>
      <c r="J390" s="10">
        <v>100</v>
      </c>
      <c r="K390" s="18" t="s">
        <v>831</v>
      </c>
      <c r="L390" s="8" t="s">
        <v>904</v>
      </c>
      <c r="M390" s="8" t="s">
        <v>56</v>
      </c>
      <c r="N390" s="7" t="s">
        <v>1505</v>
      </c>
      <c r="O390" s="148"/>
    </row>
    <row r="391" spans="1:15" s="53" customFormat="1" ht="24.75" customHeight="1">
      <c r="A391" s="12">
        <f>A390+1</f>
        <v>386</v>
      </c>
      <c r="B391" s="35" t="s">
        <v>1722</v>
      </c>
      <c r="C391" s="12"/>
      <c r="D391" s="12" t="s">
        <v>1740</v>
      </c>
      <c r="E391" s="7" t="s">
        <v>653</v>
      </c>
      <c r="F391" s="7" t="s">
        <v>905</v>
      </c>
      <c r="G391" s="8" t="s">
        <v>906</v>
      </c>
      <c r="H391" s="8" t="s">
        <v>824</v>
      </c>
      <c r="I391" s="14">
        <v>300</v>
      </c>
      <c r="J391" s="14">
        <v>150</v>
      </c>
      <c r="K391" s="10" t="s">
        <v>828</v>
      </c>
      <c r="L391" s="8" t="s">
        <v>832</v>
      </c>
      <c r="M391" s="12" t="s">
        <v>56</v>
      </c>
      <c r="N391" s="24" t="s">
        <v>1525</v>
      </c>
      <c r="O391" s="155"/>
    </row>
    <row r="392" spans="1:15" s="53" customFormat="1" ht="24.75" customHeight="1">
      <c r="A392" s="12">
        <f>A391+1</f>
        <v>387</v>
      </c>
      <c r="B392" s="35" t="s">
        <v>1722</v>
      </c>
      <c r="C392" s="12"/>
      <c r="D392" s="12" t="s">
        <v>14</v>
      </c>
      <c r="E392" s="7" t="s">
        <v>654</v>
      </c>
      <c r="F392" s="7" t="s">
        <v>907</v>
      </c>
      <c r="G392" s="8" t="s">
        <v>900</v>
      </c>
      <c r="H392" s="8" t="s">
        <v>863</v>
      </c>
      <c r="I392" s="14">
        <v>200</v>
      </c>
      <c r="J392" s="14">
        <v>10</v>
      </c>
      <c r="K392" s="12" t="s">
        <v>838</v>
      </c>
      <c r="L392" s="12" t="s">
        <v>832</v>
      </c>
      <c r="M392" s="12" t="s">
        <v>56</v>
      </c>
      <c r="N392" s="24" t="s">
        <v>1526</v>
      </c>
      <c r="O392" s="24"/>
    </row>
    <row r="393" spans="1:15" s="53" customFormat="1" ht="24.75" customHeight="1">
      <c r="A393" s="78">
        <f>A392+1</f>
        <v>388</v>
      </c>
      <c r="B393" s="79" t="s">
        <v>655</v>
      </c>
      <c r="C393" s="79"/>
      <c r="D393" s="78" t="s">
        <v>1740</v>
      </c>
      <c r="E393" s="124" t="s">
        <v>656</v>
      </c>
      <c r="F393" s="94"/>
      <c r="G393" s="94"/>
      <c r="H393" s="80" t="s">
        <v>837</v>
      </c>
      <c r="I393" s="95">
        <v>230</v>
      </c>
      <c r="J393" s="95">
        <v>230</v>
      </c>
      <c r="K393" s="81" t="s">
        <v>838</v>
      </c>
      <c r="L393" s="80" t="s">
        <v>839</v>
      </c>
      <c r="M393" s="78" t="s">
        <v>56</v>
      </c>
      <c r="N393" s="94" t="s">
        <v>1190</v>
      </c>
      <c r="O393" s="198" t="s">
        <v>1221</v>
      </c>
    </row>
    <row r="394" spans="1:15" s="53" customFormat="1" ht="24.75" customHeight="1">
      <c r="A394" s="12">
        <f>A393+1</f>
        <v>389</v>
      </c>
      <c r="B394" s="12" t="s">
        <v>655</v>
      </c>
      <c r="C394" s="35"/>
      <c r="D394" s="12" t="s">
        <v>1740</v>
      </c>
      <c r="E394" s="7" t="s">
        <v>657</v>
      </c>
      <c r="F394" s="7"/>
      <c r="G394" s="8"/>
      <c r="H394" s="8" t="s">
        <v>837</v>
      </c>
      <c r="I394" s="18">
        <v>60</v>
      </c>
      <c r="J394" s="18">
        <v>60</v>
      </c>
      <c r="K394" s="10" t="s">
        <v>838</v>
      </c>
      <c r="L394" s="8" t="s">
        <v>839</v>
      </c>
      <c r="M394" s="12" t="s">
        <v>56</v>
      </c>
      <c r="N394" s="7" t="s">
        <v>1190</v>
      </c>
      <c r="O394" s="155"/>
    </row>
    <row r="395" spans="1:15" s="53" customFormat="1" ht="31.5" customHeight="1">
      <c r="A395" s="12">
        <f>A394+1</f>
        <v>390</v>
      </c>
      <c r="B395" s="35" t="s">
        <v>658</v>
      </c>
      <c r="C395" s="12"/>
      <c r="D395" s="12" t="s">
        <v>1322</v>
      </c>
      <c r="E395" s="24" t="s">
        <v>1329</v>
      </c>
      <c r="F395" s="24" t="s">
        <v>1323</v>
      </c>
      <c r="G395" s="8" t="s">
        <v>908</v>
      </c>
      <c r="H395" s="8" t="s">
        <v>863</v>
      </c>
      <c r="I395" s="10">
        <v>552</v>
      </c>
      <c r="J395" s="10">
        <v>30</v>
      </c>
      <c r="K395" s="10" t="s">
        <v>818</v>
      </c>
      <c r="L395" s="12" t="s">
        <v>1324</v>
      </c>
      <c r="M395" s="12" t="s">
        <v>56</v>
      </c>
      <c r="N395" s="7" t="s">
        <v>1513</v>
      </c>
      <c r="O395" s="24"/>
    </row>
    <row r="396" spans="1:15" s="53" customFormat="1" ht="24.75" customHeight="1">
      <c r="A396" s="12">
        <f aca="true" t="shared" si="1" ref="A396:A401">A395+1</f>
        <v>391</v>
      </c>
      <c r="B396" s="12" t="s">
        <v>658</v>
      </c>
      <c r="C396" s="12"/>
      <c r="D396" s="12" t="s">
        <v>1737</v>
      </c>
      <c r="E396" s="7" t="s">
        <v>659</v>
      </c>
      <c r="F396" s="7" t="s">
        <v>909</v>
      </c>
      <c r="G396" s="8" t="s">
        <v>910</v>
      </c>
      <c r="H396" s="8" t="s">
        <v>824</v>
      </c>
      <c r="I396" s="14">
        <v>167</v>
      </c>
      <c r="J396" s="14">
        <v>167</v>
      </c>
      <c r="K396" s="18" t="s">
        <v>828</v>
      </c>
      <c r="L396" s="8" t="s">
        <v>839</v>
      </c>
      <c r="M396" s="12" t="s">
        <v>911</v>
      </c>
      <c r="N396" s="7" t="s">
        <v>1527</v>
      </c>
      <c r="O396" s="24"/>
    </row>
    <row r="397" spans="1:15" s="47" customFormat="1" ht="24.75" customHeight="1">
      <c r="A397" s="12">
        <f t="shared" si="1"/>
        <v>392</v>
      </c>
      <c r="B397" s="12" t="s">
        <v>658</v>
      </c>
      <c r="C397" s="12"/>
      <c r="D397" s="12" t="s">
        <v>1737</v>
      </c>
      <c r="E397" s="7" t="s">
        <v>660</v>
      </c>
      <c r="F397" s="7" t="s">
        <v>912</v>
      </c>
      <c r="G397" s="8" t="s">
        <v>910</v>
      </c>
      <c r="H397" s="8" t="s">
        <v>824</v>
      </c>
      <c r="I397" s="14">
        <v>150</v>
      </c>
      <c r="J397" s="14">
        <v>150</v>
      </c>
      <c r="K397" s="10" t="s">
        <v>828</v>
      </c>
      <c r="L397" s="8" t="s">
        <v>904</v>
      </c>
      <c r="M397" s="12" t="s">
        <v>56</v>
      </c>
      <c r="N397" s="7" t="s">
        <v>1528</v>
      </c>
      <c r="O397" s="155"/>
    </row>
    <row r="398" spans="1:15" s="53" customFormat="1" ht="24.75" customHeight="1">
      <c r="A398" s="12">
        <f t="shared" si="1"/>
        <v>393</v>
      </c>
      <c r="B398" s="12" t="s">
        <v>658</v>
      </c>
      <c r="C398" s="12"/>
      <c r="D398" s="12" t="s">
        <v>1737</v>
      </c>
      <c r="E398" s="7" t="s">
        <v>661</v>
      </c>
      <c r="F398" s="7" t="s">
        <v>913</v>
      </c>
      <c r="G398" s="8" t="s">
        <v>914</v>
      </c>
      <c r="H398" s="8" t="s">
        <v>837</v>
      </c>
      <c r="I398" s="14">
        <v>20</v>
      </c>
      <c r="J398" s="14">
        <v>19</v>
      </c>
      <c r="K398" s="10" t="s">
        <v>828</v>
      </c>
      <c r="L398" s="8" t="s">
        <v>839</v>
      </c>
      <c r="M398" s="12" t="s">
        <v>56</v>
      </c>
      <c r="N398" s="7" t="s">
        <v>1529</v>
      </c>
      <c r="O398" s="155"/>
    </row>
    <row r="399" spans="1:15" s="53" customFormat="1" ht="24.75" customHeight="1">
      <c r="A399" s="12">
        <f t="shared" si="1"/>
        <v>394</v>
      </c>
      <c r="B399" s="12" t="s">
        <v>658</v>
      </c>
      <c r="C399" s="12"/>
      <c r="D399" s="8" t="s">
        <v>14</v>
      </c>
      <c r="E399" s="7" t="s">
        <v>662</v>
      </c>
      <c r="F399" s="7" t="s">
        <v>915</v>
      </c>
      <c r="G399" s="8" t="s">
        <v>914</v>
      </c>
      <c r="H399" s="8" t="s">
        <v>837</v>
      </c>
      <c r="I399" s="14">
        <v>15</v>
      </c>
      <c r="J399" s="14">
        <v>12</v>
      </c>
      <c r="K399" s="10" t="s">
        <v>828</v>
      </c>
      <c r="L399" s="8" t="s">
        <v>839</v>
      </c>
      <c r="M399" s="12" t="s">
        <v>56</v>
      </c>
      <c r="N399" s="7" t="s">
        <v>1529</v>
      </c>
      <c r="O399" s="155"/>
    </row>
    <row r="400" spans="1:15" s="53" customFormat="1" ht="24.75" customHeight="1">
      <c r="A400" s="12">
        <f t="shared" si="1"/>
        <v>395</v>
      </c>
      <c r="B400" s="35" t="s">
        <v>1736</v>
      </c>
      <c r="C400" s="12" t="s">
        <v>658</v>
      </c>
      <c r="D400" s="8" t="s">
        <v>1737</v>
      </c>
      <c r="E400" s="238" t="s">
        <v>663</v>
      </c>
      <c r="F400" s="7"/>
      <c r="G400" s="8"/>
      <c r="H400" s="8" t="s">
        <v>896</v>
      </c>
      <c r="I400" s="18">
        <v>700</v>
      </c>
      <c r="J400" s="18">
        <v>700</v>
      </c>
      <c r="K400" s="8"/>
      <c r="L400" s="43"/>
      <c r="M400" s="43"/>
      <c r="N400" s="7" t="s">
        <v>1523</v>
      </c>
      <c r="O400" s="7"/>
    </row>
    <row r="401" spans="1:15" s="53" customFormat="1" ht="24.75" customHeight="1">
      <c r="A401" s="12">
        <f t="shared" si="1"/>
        <v>396</v>
      </c>
      <c r="B401" s="269" t="s">
        <v>1652</v>
      </c>
      <c r="C401" s="270" t="s">
        <v>917</v>
      </c>
      <c r="D401" s="264" t="s">
        <v>1543</v>
      </c>
      <c r="E401" s="238" t="s">
        <v>29</v>
      </c>
      <c r="F401" s="7"/>
      <c r="G401" s="8"/>
      <c r="H401" s="8" t="s">
        <v>31</v>
      </c>
      <c r="I401" s="10">
        <v>50</v>
      </c>
      <c r="J401" s="10">
        <v>50</v>
      </c>
      <c r="K401" s="10" t="s">
        <v>32</v>
      </c>
      <c r="L401" s="8" t="s">
        <v>33</v>
      </c>
      <c r="M401" s="12" t="s">
        <v>34</v>
      </c>
      <c r="N401" s="8" t="s">
        <v>35</v>
      </c>
      <c r="O401" s="7"/>
    </row>
    <row r="402" spans="1:15" s="117" customFormat="1" ht="24.75" customHeight="1">
      <c r="A402" s="277" t="s">
        <v>664</v>
      </c>
      <c r="B402" s="277"/>
      <c r="C402" s="277">
        <f>COUNTA(I6:I401)</f>
        <v>396</v>
      </c>
      <c r="D402" s="277"/>
      <c r="E402" s="277"/>
      <c r="F402" s="277"/>
      <c r="G402" s="277"/>
      <c r="H402" s="277"/>
      <c r="I402" s="171">
        <f>SUM(I6:I400)</f>
        <v>792944.985209</v>
      </c>
      <c r="J402" s="171">
        <f>SUM(J6:J400)</f>
        <v>136401.609321</v>
      </c>
      <c r="K402" s="77"/>
      <c r="L402" s="77"/>
      <c r="M402" s="77"/>
      <c r="N402" s="77"/>
      <c r="O402" s="7"/>
    </row>
  </sheetData>
  <mergeCells count="17">
    <mergeCell ref="A402:B402"/>
    <mergeCell ref="C402:H402"/>
    <mergeCell ref="N3:O3"/>
    <mergeCell ref="A1:O2"/>
    <mergeCell ref="A4:A5"/>
    <mergeCell ref="B4:B5"/>
    <mergeCell ref="C4:C5"/>
    <mergeCell ref="D4:D5"/>
    <mergeCell ref="E4:E5"/>
    <mergeCell ref="H4:H5"/>
    <mergeCell ref="O4:O5"/>
    <mergeCell ref="M4:M5"/>
    <mergeCell ref="N4:N5"/>
    <mergeCell ref="I4:I5"/>
    <mergeCell ref="J4:J5"/>
    <mergeCell ref="K4:K5"/>
    <mergeCell ref="L4:L5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35"/>
  <sheetViews>
    <sheetView workbookViewId="0" topLeftCell="A103">
      <selection activeCell="A108" sqref="A108"/>
    </sheetView>
  </sheetViews>
  <sheetFormatPr defaultColWidth="9.00390625" defaultRowHeight="13.5"/>
  <cols>
    <col min="1" max="1" width="5.00390625" style="252" customWidth="1"/>
    <col min="2" max="2" width="6.875" style="250" customWidth="1"/>
    <col min="3" max="3" width="13.50390625" style="253" customWidth="1"/>
    <col min="4" max="4" width="23.875" style="254" bestFit="1" customWidth="1"/>
    <col min="5" max="5" width="45.75390625" style="254" customWidth="1"/>
    <col min="6" max="6" width="9.50390625" style="250" customWidth="1"/>
    <col min="7" max="7" width="15.625" style="255" bestFit="1" customWidth="1"/>
    <col min="8" max="8" width="13.625" style="255" bestFit="1" customWidth="1"/>
    <col min="9" max="9" width="10.25390625" style="250" customWidth="1"/>
    <col min="10" max="10" width="9.50390625" style="250" bestFit="1" customWidth="1"/>
    <col min="11" max="11" width="7.00390625" style="253" customWidth="1"/>
    <col min="12" max="12" width="23.25390625" style="256" customWidth="1"/>
    <col min="13" max="13" width="27.75390625" style="253" customWidth="1"/>
    <col min="14" max="14" width="16.00390625" style="120" hidden="1" customWidth="1"/>
    <col min="15" max="15" width="25.625" style="111" customWidth="1"/>
    <col min="16" max="16384" width="9.00390625" style="111" customWidth="1"/>
  </cols>
  <sheetData>
    <row r="1" spans="1:13" ht="31.5" customHeight="1">
      <c r="A1" s="137" t="s">
        <v>67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4" ht="15" customHeight="1">
      <c r="A2" s="46"/>
      <c r="B2" s="5"/>
      <c r="C2" s="3"/>
      <c r="D2" s="30"/>
      <c r="E2" s="30"/>
      <c r="F2" s="5"/>
      <c r="G2" s="4"/>
      <c r="H2" s="4"/>
      <c r="I2" s="31"/>
      <c r="J2" s="5"/>
      <c r="K2" s="6"/>
      <c r="L2" s="284" t="s">
        <v>918</v>
      </c>
      <c r="M2" s="284"/>
      <c r="N2" s="122"/>
    </row>
    <row r="3" spans="1:14" s="113" customFormat="1" ht="30" customHeight="1">
      <c r="A3" s="64" t="s">
        <v>919</v>
      </c>
      <c r="B3" s="64" t="s">
        <v>916</v>
      </c>
      <c r="C3" s="64" t="s">
        <v>1534</v>
      </c>
      <c r="D3" s="64" t="s">
        <v>920</v>
      </c>
      <c r="E3" s="65" t="s">
        <v>921</v>
      </c>
      <c r="F3" s="65" t="s">
        <v>667</v>
      </c>
      <c r="G3" s="66" t="s">
        <v>922</v>
      </c>
      <c r="H3" s="67" t="s">
        <v>1530</v>
      </c>
      <c r="I3" s="66" t="s">
        <v>669</v>
      </c>
      <c r="J3" s="64" t="s">
        <v>670</v>
      </c>
      <c r="K3" s="64" t="s">
        <v>671</v>
      </c>
      <c r="L3" s="64" t="s">
        <v>923</v>
      </c>
      <c r="M3" s="64" t="s">
        <v>1191</v>
      </c>
      <c r="N3" s="123" t="s">
        <v>61</v>
      </c>
    </row>
    <row r="4" spans="1:14" s="117" customFormat="1" ht="33" customHeight="1">
      <c r="A4" s="80">
        <v>1</v>
      </c>
      <c r="B4" s="80" t="s">
        <v>1552</v>
      </c>
      <c r="C4" s="140" t="s">
        <v>1552</v>
      </c>
      <c r="D4" s="80" t="s">
        <v>924</v>
      </c>
      <c r="E4" s="124" t="s">
        <v>925</v>
      </c>
      <c r="F4" s="78" t="s">
        <v>708</v>
      </c>
      <c r="G4" s="81">
        <v>2765</v>
      </c>
      <c r="H4" s="99">
        <v>2765</v>
      </c>
      <c r="I4" s="81" t="s">
        <v>70</v>
      </c>
      <c r="J4" s="80" t="s">
        <v>926</v>
      </c>
      <c r="K4" s="80" t="s">
        <v>679</v>
      </c>
      <c r="L4" s="80" t="s">
        <v>927</v>
      </c>
      <c r="M4" s="165" t="s">
        <v>928</v>
      </c>
      <c r="N4" s="120">
        <v>2631780000</v>
      </c>
    </row>
    <row r="5" spans="1:14" s="117" customFormat="1" ht="33" customHeight="1">
      <c r="A5" s="80">
        <f aca="true" t="shared" si="0" ref="A5:A68">A4+1</f>
        <v>2</v>
      </c>
      <c r="B5" s="80" t="s">
        <v>1552</v>
      </c>
      <c r="C5" s="80" t="s">
        <v>1552</v>
      </c>
      <c r="D5" s="80" t="s">
        <v>924</v>
      </c>
      <c r="E5" s="124" t="s">
        <v>929</v>
      </c>
      <c r="F5" s="78" t="s">
        <v>608</v>
      </c>
      <c r="G5" s="81">
        <v>22187</v>
      </c>
      <c r="H5" s="99">
        <v>22187</v>
      </c>
      <c r="I5" s="81" t="s">
        <v>70</v>
      </c>
      <c r="J5" s="80" t="s">
        <v>926</v>
      </c>
      <c r="K5" s="80" t="s">
        <v>679</v>
      </c>
      <c r="L5" s="80" t="s">
        <v>927</v>
      </c>
      <c r="M5" s="165" t="s">
        <v>930</v>
      </c>
      <c r="N5" s="120">
        <v>21938157849</v>
      </c>
    </row>
    <row r="6" spans="1:14" s="117" customFormat="1" ht="33" customHeight="1">
      <c r="A6" s="80">
        <f t="shared" si="0"/>
        <v>3</v>
      </c>
      <c r="B6" s="80" t="s">
        <v>1552</v>
      </c>
      <c r="C6" s="80" t="s">
        <v>1552</v>
      </c>
      <c r="D6" s="80" t="s">
        <v>924</v>
      </c>
      <c r="E6" s="124" t="s">
        <v>931</v>
      </c>
      <c r="F6" s="78" t="s">
        <v>608</v>
      </c>
      <c r="G6" s="81">
        <v>29482</v>
      </c>
      <c r="H6" s="99">
        <v>29482</v>
      </c>
      <c r="I6" s="81" t="s">
        <v>70</v>
      </c>
      <c r="J6" s="80" t="s">
        <v>926</v>
      </c>
      <c r="K6" s="80" t="s">
        <v>679</v>
      </c>
      <c r="L6" s="80" t="s">
        <v>927</v>
      </c>
      <c r="M6" s="165" t="s">
        <v>928</v>
      </c>
      <c r="N6" s="120">
        <v>28988155000</v>
      </c>
    </row>
    <row r="7" spans="1:14" s="117" customFormat="1" ht="49.5" customHeight="1">
      <c r="A7" s="80">
        <f t="shared" si="0"/>
        <v>4</v>
      </c>
      <c r="B7" s="80" t="s">
        <v>1552</v>
      </c>
      <c r="C7" s="80" t="s">
        <v>1552</v>
      </c>
      <c r="D7" s="80" t="s">
        <v>932</v>
      </c>
      <c r="E7" s="124" t="s">
        <v>933</v>
      </c>
      <c r="F7" s="78" t="s">
        <v>934</v>
      </c>
      <c r="G7" s="81">
        <v>41242</v>
      </c>
      <c r="H7" s="99">
        <v>41242</v>
      </c>
      <c r="I7" s="81" t="s">
        <v>1267</v>
      </c>
      <c r="J7" s="80" t="s">
        <v>1346</v>
      </c>
      <c r="K7" s="80" t="s">
        <v>773</v>
      </c>
      <c r="L7" s="80" t="s">
        <v>1480</v>
      </c>
      <c r="M7" s="165" t="s">
        <v>935</v>
      </c>
      <c r="N7" s="120">
        <v>17874714000</v>
      </c>
    </row>
    <row r="8" spans="1:14" s="112" customFormat="1" ht="30" customHeight="1">
      <c r="A8" s="80">
        <f t="shared" si="0"/>
        <v>5</v>
      </c>
      <c r="B8" s="125" t="s">
        <v>1537</v>
      </c>
      <c r="C8" s="126" t="s">
        <v>1537</v>
      </c>
      <c r="D8" s="80" t="s">
        <v>936</v>
      </c>
      <c r="E8" s="98" t="s">
        <v>1306</v>
      </c>
      <c r="F8" s="80" t="s">
        <v>69</v>
      </c>
      <c r="G8" s="99">
        <v>255</v>
      </c>
      <c r="H8" s="99">
        <v>255</v>
      </c>
      <c r="I8" s="99" t="s">
        <v>70</v>
      </c>
      <c r="J8" s="127" t="s">
        <v>1346</v>
      </c>
      <c r="K8" s="78" t="s">
        <v>773</v>
      </c>
      <c r="L8" s="80" t="s">
        <v>1480</v>
      </c>
      <c r="M8" s="165" t="s">
        <v>937</v>
      </c>
      <c r="N8" s="120">
        <v>179352000</v>
      </c>
    </row>
    <row r="9" spans="1:14" s="112" customFormat="1" ht="30" customHeight="1">
      <c r="A9" s="80">
        <f t="shared" si="0"/>
        <v>6</v>
      </c>
      <c r="B9" s="125" t="s">
        <v>1537</v>
      </c>
      <c r="C9" s="126" t="s">
        <v>1537</v>
      </c>
      <c r="D9" s="80" t="s">
        <v>938</v>
      </c>
      <c r="E9" s="98" t="s">
        <v>1307</v>
      </c>
      <c r="F9" s="80" t="s">
        <v>69</v>
      </c>
      <c r="G9" s="99">
        <v>1445</v>
      </c>
      <c r="H9" s="99">
        <v>1357</v>
      </c>
      <c r="I9" s="99" t="s">
        <v>1267</v>
      </c>
      <c r="J9" s="127" t="s">
        <v>1346</v>
      </c>
      <c r="K9" s="78" t="s">
        <v>773</v>
      </c>
      <c r="L9" s="80" t="s">
        <v>1480</v>
      </c>
      <c r="M9" s="165" t="s">
        <v>939</v>
      </c>
      <c r="N9" s="120">
        <v>1336000000</v>
      </c>
    </row>
    <row r="10" spans="1:14" s="112" customFormat="1" ht="30" customHeight="1">
      <c r="A10" s="80">
        <f t="shared" si="0"/>
        <v>7</v>
      </c>
      <c r="B10" s="125" t="s">
        <v>1537</v>
      </c>
      <c r="C10" s="126" t="s">
        <v>1537</v>
      </c>
      <c r="D10" s="80" t="s">
        <v>940</v>
      </c>
      <c r="E10" s="98" t="s">
        <v>1308</v>
      </c>
      <c r="F10" s="80" t="s">
        <v>69</v>
      </c>
      <c r="G10" s="99">
        <v>151</v>
      </c>
      <c r="H10" s="99">
        <v>151</v>
      </c>
      <c r="I10" s="99" t="s">
        <v>70</v>
      </c>
      <c r="J10" s="127" t="s">
        <v>1346</v>
      </c>
      <c r="K10" s="78" t="s">
        <v>773</v>
      </c>
      <c r="L10" s="80" t="s">
        <v>1480</v>
      </c>
      <c r="M10" s="165" t="s">
        <v>941</v>
      </c>
      <c r="N10" s="120">
        <v>96687000</v>
      </c>
    </row>
    <row r="11" spans="1:14" s="112" customFormat="1" ht="30" customHeight="1">
      <c r="A11" s="80">
        <f t="shared" si="0"/>
        <v>8</v>
      </c>
      <c r="B11" s="125" t="s">
        <v>1537</v>
      </c>
      <c r="C11" s="126" t="s">
        <v>1537</v>
      </c>
      <c r="D11" s="80" t="s">
        <v>940</v>
      </c>
      <c r="E11" s="98" t="s">
        <v>1309</v>
      </c>
      <c r="F11" s="80" t="s">
        <v>69</v>
      </c>
      <c r="G11" s="99">
        <v>330</v>
      </c>
      <c r="H11" s="99">
        <v>330</v>
      </c>
      <c r="I11" s="99" t="s">
        <v>70</v>
      </c>
      <c r="J11" s="127" t="s">
        <v>1346</v>
      </c>
      <c r="K11" s="78" t="s">
        <v>773</v>
      </c>
      <c r="L11" s="80" t="s">
        <v>1480</v>
      </c>
      <c r="M11" s="165" t="s">
        <v>942</v>
      </c>
      <c r="N11" s="120">
        <v>179300000</v>
      </c>
    </row>
    <row r="12" spans="1:14" s="112" customFormat="1" ht="30" customHeight="1">
      <c r="A12" s="80">
        <f t="shared" si="0"/>
        <v>9</v>
      </c>
      <c r="B12" s="125" t="s">
        <v>1537</v>
      </c>
      <c r="C12" s="126" t="s">
        <v>1537</v>
      </c>
      <c r="D12" s="80" t="s">
        <v>940</v>
      </c>
      <c r="E12" s="98" t="s">
        <v>1312</v>
      </c>
      <c r="F12" s="80" t="s">
        <v>69</v>
      </c>
      <c r="G12" s="99">
        <v>360</v>
      </c>
      <c r="H12" s="99">
        <v>360</v>
      </c>
      <c r="I12" s="99" t="s">
        <v>70</v>
      </c>
      <c r="J12" s="127" t="s">
        <v>1346</v>
      </c>
      <c r="K12" s="78" t="s">
        <v>773</v>
      </c>
      <c r="L12" s="80" t="s">
        <v>1480</v>
      </c>
      <c r="M12" s="165" t="s">
        <v>943</v>
      </c>
      <c r="N12" s="120">
        <v>237820000</v>
      </c>
    </row>
    <row r="13" spans="1:14" s="112" customFormat="1" ht="30" customHeight="1">
      <c r="A13" s="80">
        <f t="shared" si="0"/>
        <v>10</v>
      </c>
      <c r="B13" s="125" t="s">
        <v>1537</v>
      </c>
      <c r="C13" s="126" t="s">
        <v>1537</v>
      </c>
      <c r="D13" s="80" t="s">
        <v>1310</v>
      </c>
      <c r="E13" s="98" t="s">
        <v>944</v>
      </c>
      <c r="F13" s="80" t="s">
        <v>69</v>
      </c>
      <c r="G13" s="99">
        <v>330</v>
      </c>
      <c r="H13" s="99">
        <v>330</v>
      </c>
      <c r="I13" s="99" t="s">
        <v>70</v>
      </c>
      <c r="J13" s="127" t="s">
        <v>1346</v>
      </c>
      <c r="K13" s="78" t="s">
        <v>773</v>
      </c>
      <c r="L13" s="80" t="s">
        <v>1480</v>
      </c>
      <c r="M13" s="165" t="s">
        <v>945</v>
      </c>
      <c r="N13" s="120">
        <v>182900000</v>
      </c>
    </row>
    <row r="14" spans="1:14" s="112" customFormat="1" ht="30" customHeight="1">
      <c r="A14" s="80">
        <f t="shared" si="0"/>
        <v>11</v>
      </c>
      <c r="B14" s="125" t="s">
        <v>1537</v>
      </c>
      <c r="C14" s="126" t="s">
        <v>1537</v>
      </c>
      <c r="D14" s="80" t="s">
        <v>1304</v>
      </c>
      <c r="E14" s="98" t="s">
        <v>1305</v>
      </c>
      <c r="F14" s="80" t="s">
        <v>69</v>
      </c>
      <c r="G14" s="99">
        <v>1600</v>
      </c>
      <c r="H14" s="99">
        <v>1600</v>
      </c>
      <c r="I14" s="99" t="s">
        <v>70</v>
      </c>
      <c r="J14" s="127" t="s">
        <v>714</v>
      </c>
      <c r="K14" s="78" t="s">
        <v>773</v>
      </c>
      <c r="L14" s="80" t="s">
        <v>1480</v>
      </c>
      <c r="M14" s="165" t="s">
        <v>946</v>
      </c>
      <c r="N14" s="120">
        <v>1248650000</v>
      </c>
    </row>
    <row r="15" spans="1:14" s="112" customFormat="1" ht="30" customHeight="1">
      <c r="A15" s="80">
        <f t="shared" si="0"/>
        <v>12</v>
      </c>
      <c r="B15" s="126" t="s">
        <v>1347</v>
      </c>
      <c r="C15" s="126" t="s">
        <v>1347</v>
      </c>
      <c r="D15" s="80" t="s">
        <v>947</v>
      </c>
      <c r="E15" s="98" t="s">
        <v>948</v>
      </c>
      <c r="F15" s="80" t="s">
        <v>949</v>
      </c>
      <c r="G15" s="81">
        <v>1866</v>
      </c>
      <c r="H15" s="81">
        <v>1707</v>
      </c>
      <c r="I15" s="81" t="s">
        <v>1267</v>
      </c>
      <c r="J15" s="80" t="s">
        <v>1268</v>
      </c>
      <c r="K15" s="78" t="s">
        <v>1296</v>
      </c>
      <c r="L15" s="80" t="s">
        <v>1297</v>
      </c>
      <c r="M15" s="165" t="s">
        <v>950</v>
      </c>
      <c r="N15" s="120">
        <v>1542478350</v>
      </c>
    </row>
    <row r="16" spans="1:14" s="112" customFormat="1" ht="30" customHeight="1">
      <c r="A16" s="80">
        <f t="shared" si="0"/>
        <v>13</v>
      </c>
      <c r="B16" s="126" t="s">
        <v>1347</v>
      </c>
      <c r="C16" s="126" t="s">
        <v>1347</v>
      </c>
      <c r="D16" s="80" t="s">
        <v>947</v>
      </c>
      <c r="E16" s="98" t="s">
        <v>951</v>
      </c>
      <c r="F16" s="80" t="s">
        <v>952</v>
      </c>
      <c r="G16" s="81">
        <v>186</v>
      </c>
      <c r="H16" s="81">
        <v>186</v>
      </c>
      <c r="I16" s="81" t="s">
        <v>70</v>
      </c>
      <c r="J16" s="80" t="s">
        <v>1268</v>
      </c>
      <c r="K16" s="78" t="s">
        <v>1296</v>
      </c>
      <c r="L16" s="80" t="s">
        <v>1297</v>
      </c>
      <c r="M16" s="165" t="s">
        <v>953</v>
      </c>
      <c r="N16" s="120">
        <v>159000000</v>
      </c>
    </row>
    <row r="17" spans="1:14" s="112" customFormat="1" ht="30" customHeight="1">
      <c r="A17" s="80">
        <f t="shared" si="0"/>
        <v>14</v>
      </c>
      <c r="B17" s="126" t="s">
        <v>1347</v>
      </c>
      <c r="C17" s="126" t="s">
        <v>1347</v>
      </c>
      <c r="D17" s="80" t="s">
        <v>1298</v>
      </c>
      <c r="E17" s="98" t="s">
        <v>954</v>
      </c>
      <c r="F17" s="80" t="s">
        <v>949</v>
      </c>
      <c r="G17" s="81">
        <v>1989</v>
      </c>
      <c r="H17" s="81">
        <v>1989</v>
      </c>
      <c r="I17" s="81" t="s">
        <v>70</v>
      </c>
      <c r="J17" s="80" t="s">
        <v>1268</v>
      </c>
      <c r="K17" s="78" t="s">
        <v>1296</v>
      </c>
      <c r="L17" s="80" t="s">
        <v>1297</v>
      </c>
      <c r="M17" s="165" t="s">
        <v>955</v>
      </c>
      <c r="N17" s="120">
        <v>1559433700</v>
      </c>
    </row>
    <row r="18" spans="1:15" s="112" customFormat="1" ht="30" customHeight="1">
      <c r="A18" s="80">
        <f t="shared" si="0"/>
        <v>15</v>
      </c>
      <c r="B18" s="126" t="s">
        <v>1347</v>
      </c>
      <c r="C18" s="126" t="s">
        <v>1347</v>
      </c>
      <c r="D18" s="80" t="s">
        <v>932</v>
      </c>
      <c r="E18" s="98" t="s">
        <v>956</v>
      </c>
      <c r="F18" s="80" t="s">
        <v>949</v>
      </c>
      <c r="G18" s="81">
        <v>3531</v>
      </c>
      <c r="H18" s="81">
        <v>3531</v>
      </c>
      <c r="I18" s="81" t="s">
        <v>1267</v>
      </c>
      <c r="J18" s="80" t="s">
        <v>957</v>
      </c>
      <c r="K18" s="78" t="s">
        <v>71</v>
      </c>
      <c r="L18" s="80" t="s">
        <v>1297</v>
      </c>
      <c r="M18" s="165" t="s">
        <v>958</v>
      </c>
      <c r="N18" s="133"/>
      <c r="O18" s="138"/>
    </row>
    <row r="19" spans="1:14" s="112" customFormat="1" ht="30" customHeight="1">
      <c r="A19" s="80">
        <f t="shared" si="0"/>
        <v>16</v>
      </c>
      <c r="B19" s="126" t="s">
        <v>1347</v>
      </c>
      <c r="C19" s="126" t="s">
        <v>1347</v>
      </c>
      <c r="D19" s="80" t="s">
        <v>932</v>
      </c>
      <c r="E19" s="98" t="s">
        <v>959</v>
      </c>
      <c r="F19" s="80" t="s">
        <v>949</v>
      </c>
      <c r="G19" s="81">
        <v>2753</v>
      </c>
      <c r="H19" s="81">
        <v>2306</v>
      </c>
      <c r="I19" s="99" t="s">
        <v>1267</v>
      </c>
      <c r="J19" s="80" t="s">
        <v>957</v>
      </c>
      <c r="K19" s="80" t="s">
        <v>71</v>
      </c>
      <c r="L19" s="80" t="s">
        <v>1297</v>
      </c>
      <c r="M19" s="165" t="s">
        <v>960</v>
      </c>
      <c r="N19" s="136">
        <v>2164998400</v>
      </c>
    </row>
    <row r="20" spans="1:14" s="112" customFormat="1" ht="30" customHeight="1">
      <c r="A20" s="80">
        <f t="shared" si="0"/>
        <v>17</v>
      </c>
      <c r="B20" s="126" t="s">
        <v>1347</v>
      </c>
      <c r="C20" s="126" t="s">
        <v>1347</v>
      </c>
      <c r="D20" s="80" t="s">
        <v>932</v>
      </c>
      <c r="E20" s="98" t="s">
        <v>961</v>
      </c>
      <c r="F20" s="80" t="s">
        <v>952</v>
      </c>
      <c r="G20" s="81">
        <v>1120</v>
      </c>
      <c r="H20" s="81">
        <v>1120</v>
      </c>
      <c r="I20" s="99" t="s">
        <v>1267</v>
      </c>
      <c r="J20" s="80" t="s">
        <v>957</v>
      </c>
      <c r="K20" s="80" t="s">
        <v>71</v>
      </c>
      <c r="L20" s="80" t="s">
        <v>1297</v>
      </c>
      <c r="M20" s="165" t="s">
        <v>962</v>
      </c>
      <c r="N20" s="136">
        <v>1072500000</v>
      </c>
    </row>
    <row r="21" spans="1:15" s="112" customFormat="1" ht="30" customHeight="1">
      <c r="A21" s="80">
        <f t="shared" si="0"/>
        <v>18</v>
      </c>
      <c r="B21" s="126" t="s">
        <v>1347</v>
      </c>
      <c r="C21" s="126" t="s">
        <v>1347</v>
      </c>
      <c r="D21" s="80" t="s">
        <v>932</v>
      </c>
      <c r="E21" s="98" t="s">
        <v>963</v>
      </c>
      <c r="F21" s="80" t="s">
        <v>949</v>
      </c>
      <c r="G21" s="81">
        <v>1087</v>
      </c>
      <c r="H21" s="81">
        <v>1087</v>
      </c>
      <c r="I21" s="99" t="s">
        <v>1267</v>
      </c>
      <c r="J21" s="80" t="s">
        <v>1346</v>
      </c>
      <c r="K21" s="80" t="s">
        <v>71</v>
      </c>
      <c r="L21" s="80" t="s">
        <v>1297</v>
      </c>
      <c r="M21" s="165" t="s">
        <v>964</v>
      </c>
      <c r="N21" s="136">
        <v>1579415800</v>
      </c>
      <c r="O21" s="138"/>
    </row>
    <row r="22" spans="1:14" s="112" customFormat="1" ht="30" customHeight="1">
      <c r="A22" s="80">
        <f t="shared" si="0"/>
        <v>19</v>
      </c>
      <c r="B22" s="126" t="s">
        <v>1347</v>
      </c>
      <c r="C22" s="126" t="s">
        <v>1347</v>
      </c>
      <c r="D22" s="80" t="s">
        <v>932</v>
      </c>
      <c r="E22" s="98" t="s">
        <v>965</v>
      </c>
      <c r="F22" s="80" t="s">
        <v>952</v>
      </c>
      <c r="G22" s="81">
        <v>525</v>
      </c>
      <c r="H22" s="81">
        <v>500</v>
      </c>
      <c r="I22" s="99" t="s">
        <v>1267</v>
      </c>
      <c r="J22" s="80" t="s">
        <v>957</v>
      </c>
      <c r="K22" s="80" t="s">
        <v>71</v>
      </c>
      <c r="L22" s="80" t="s">
        <v>1297</v>
      </c>
      <c r="M22" s="165" t="s">
        <v>953</v>
      </c>
      <c r="N22" s="136">
        <v>503000000</v>
      </c>
    </row>
    <row r="23" spans="1:14" s="112" customFormat="1" ht="46.5" customHeight="1">
      <c r="A23" s="80">
        <f t="shared" si="0"/>
        <v>20</v>
      </c>
      <c r="B23" s="126" t="s">
        <v>1347</v>
      </c>
      <c r="C23" s="126" t="s">
        <v>1347</v>
      </c>
      <c r="D23" s="80" t="s">
        <v>966</v>
      </c>
      <c r="E23" s="98" t="s">
        <v>967</v>
      </c>
      <c r="F23" s="80" t="s">
        <v>949</v>
      </c>
      <c r="G23" s="81">
        <v>3000</v>
      </c>
      <c r="H23" s="81">
        <v>3000</v>
      </c>
      <c r="I23" s="81" t="s">
        <v>70</v>
      </c>
      <c r="J23" s="80" t="s">
        <v>1346</v>
      </c>
      <c r="K23" s="78" t="s">
        <v>71</v>
      </c>
      <c r="L23" s="98" t="s">
        <v>1297</v>
      </c>
      <c r="M23" s="204" t="s">
        <v>968</v>
      </c>
      <c r="N23" s="133"/>
    </row>
    <row r="24" spans="1:14" s="112" customFormat="1" ht="30" customHeight="1">
      <c r="A24" s="80">
        <f t="shared" si="0"/>
        <v>21</v>
      </c>
      <c r="B24" s="126" t="s">
        <v>1347</v>
      </c>
      <c r="C24" s="126" t="s">
        <v>1347</v>
      </c>
      <c r="D24" s="80" t="s">
        <v>969</v>
      </c>
      <c r="E24" s="98" t="s">
        <v>970</v>
      </c>
      <c r="F24" s="80" t="s">
        <v>949</v>
      </c>
      <c r="G24" s="99">
        <v>875</v>
      </c>
      <c r="H24" s="99">
        <v>750</v>
      </c>
      <c r="I24" s="99" t="s">
        <v>1267</v>
      </c>
      <c r="J24" s="127" t="s">
        <v>73</v>
      </c>
      <c r="K24" s="80" t="s">
        <v>71</v>
      </c>
      <c r="L24" s="80" t="s">
        <v>1297</v>
      </c>
      <c r="M24" s="165" t="s">
        <v>964</v>
      </c>
      <c r="N24" s="133"/>
    </row>
    <row r="25" spans="1:14" s="112" customFormat="1" ht="30" customHeight="1">
      <c r="A25" s="80">
        <f t="shared" si="0"/>
        <v>22</v>
      </c>
      <c r="B25" s="126" t="s">
        <v>1347</v>
      </c>
      <c r="C25" s="126" t="s">
        <v>1347</v>
      </c>
      <c r="D25" s="80" t="s">
        <v>971</v>
      </c>
      <c r="E25" s="98" t="s">
        <v>972</v>
      </c>
      <c r="F25" s="80" t="s">
        <v>952</v>
      </c>
      <c r="G25" s="81">
        <v>440</v>
      </c>
      <c r="H25" s="81">
        <v>440</v>
      </c>
      <c r="I25" s="99" t="s">
        <v>70</v>
      </c>
      <c r="J25" s="127" t="s">
        <v>73</v>
      </c>
      <c r="K25" s="78" t="s">
        <v>71</v>
      </c>
      <c r="L25" s="80" t="s">
        <v>1297</v>
      </c>
      <c r="M25" s="165" t="s">
        <v>962</v>
      </c>
      <c r="N25" s="136">
        <v>247500000</v>
      </c>
    </row>
    <row r="26" spans="1:14" s="112" customFormat="1" ht="30" customHeight="1">
      <c r="A26" s="80">
        <f t="shared" si="0"/>
        <v>23</v>
      </c>
      <c r="B26" s="126" t="s">
        <v>1347</v>
      </c>
      <c r="C26" s="126" t="s">
        <v>1347</v>
      </c>
      <c r="D26" s="80" t="s">
        <v>973</v>
      </c>
      <c r="E26" s="98" t="s">
        <v>974</v>
      </c>
      <c r="F26" s="80" t="s">
        <v>949</v>
      </c>
      <c r="G26" s="81">
        <v>1615</v>
      </c>
      <c r="H26" s="81">
        <v>1615</v>
      </c>
      <c r="I26" s="99" t="s">
        <v>70</v>
      </c>
      <c r="J26" s="80" t="s">
        <v>975</v>
      </c>
      <c r="K26" s="80" t="s">
        <v>71</v>
      </c>
      <c r="L26" s="80" t="s">
        <v>1297</v>
      </c>
      <c r="M26" s="166" t="s">
        <v>976</v>
      </c>
      <c r="N26" s="136">
        <v>1276959200</v>
      </c>
    </row>
    <row r="27" spans="1:14" s="112" customFormat="1" ht="30" customHeight="1">
      <c r="A27" s="80">
        <f t="shared" si="0"/>
        <v>24</v>
      </c>
      <c r="B27" s="126" t="s">
        <v>1347</v>
      </c>
      <c r="C27" s="126" t="s">
        <v>1347</v>
      </c>
      <c r="D27" s="80" t="s">
        <v>973</v>
      </c>
      <c r="E27" s="98" t="s">
        <v>977</v>
      </c>
      <c r="F27" s="80" t="s">
        <v>949</v>
      </c>
      <c r="G27" s="81">
        <v>1749</v>
      </c>
      <c r="H27" s="81">
        <v>1749</v>
      </c>
      <c r="I27" s="99" t="s">
        <v>70</v>
      </c>
      <c r="J27" s="80" t="s">
        <v>975</v>
      </c>
      <c r="K27" s="80" t="s">
        <v>71</v>
      </c>
      <c r="L27" s="80" t="s">
        <v>1297</v>
      </c>
      <c r="M27" s="165" t="s">
        <v>978</v>
      </c>
      <c r="N27" s="133"/>
    </row>
    <row r="28" spans="1:14" s="112" customFormat="1" ht="30" customHeight="1">
      <c r="A28" s="80">
        <f t="shared" si="0"/>
        <v>25</v>
      </c>
      <c r="B28" s="126" t="s">
        <v>1347</v>
      </c>
      <c r="C28" s="126" t="s">
        <v>1347</v>
      </c>
      <c r="D28" s="80" t="s">
        <v>973</v>
      </c>
      <c r="E28" s="98" t="s">
        <v>979</v>
      </c>
      <c r="F28" s="80" t="s">
        <v>949</v>
      </c>
      <c r="G28" s="81">
        <v>491</v>
      </c>
      <c r="H28" s="81">
        <v>491</v>
      </c>
      <c r="I28" s="99" t="s">
        <v>70</v>
      </c>
      <c r="J28" s="80" t="s">
        <v>975</v>
      </c>
      <c r="K28" s="80" t="s">
        <v>71</v>
      </c>
      <c r="L28" s="80" t="s">
        <v>1297</v>
      </c>
      <c r="M28" s="165" t="s">
        <v>980</v>
      </c>
      <c r="N28" s="120">
        <v>409853570</v>
      </c>
    </row>
    <row r="29" spans="1:14" s="112" customFormat="1" ht="30" customHeight="1">
      <c r="A29" s="80">
        <f t="shared" si="0"/>
        <v>26</v>
      </c>
      <c r="B29" s="78" t="s">
        <v>1347</v>
      </c>
      <c r="C29" s="78" t="s">
        <v>1347</v>
      </c>
      <c r="D29" s="80" t="s">
        <v>981</v>
      </c>
      <c r="E29" s="124" t="s">
        <v>982</v>
      </c>
      <c r="F29" s="80" t="s">
        <v>694</v>
      </c>
      <c r="G29" s="81">
        <f>1179</f>
        <v>1179</v>
      </c>
      <c r="H29" s="81">
        <f>1179</f>
        <v>1179</v>
      </c>
      <c r="I29" s="81" t="s">
        <v>70</v>
      </c>
      <c r="J29" s="80" t="s">
        <v>73</v>
      </c>
      <c r="K29" s="78" t="s">
        <v>733</v>
      </c>
      <c r="L29" s="80" t="s">
        <v>1480</v>
      </c>
      <c r="M29" s="165" t="s">
        <v>983</v>
      </c>
      <c r="N29" s="133"/>
    </row>
    <row r="30" spans="1:14" s="112" customFormat="1" ht="30" customHeight="1">
      <c r="A30" s="80">
        <f t="shared" si="0"/>
        <v>27</v>
      </c>
      <c r="B30" s="78" t="s">
        <v>1347</v>
      </c>
      <c r="C30" s="78" t="s">
        <v>1347</v>
      </c>
      <c r="D30" s="80" t="s">
        <v>984</v>
      </c>
      <c r="E30" s="124" t="s">
        <v>985</v>
      </c>
      <c r="F30" s="80" t="s">
        <v>986</v>
      </c>
      <c r="G30" s="99">
        <v>126</v>
      </c>
      <c r="H30" s="139">
        <v>126</v>
      </c>
      <c r="I30" s="81" t="s">
        <v>70</v>
      </c>
      <c r="J30" s="80" t="s">
        <v>714</v>
      </c>
      <c r="K30" s="78" t="s">
        <v>733</v>
      </c>
      <c r="L30" s="80" t="s">
        <v>1480</v>
      </c>
      <c r="M30" s="165" t="s">
        <v>987</v>
      </c>
      <c r="N30" s="133"/>
    </row>
    <row r="31" spans="1:14" s="112" customFormat="1" ht="30" customHeight="1">
      <c r="A31" s="80">
        <f t="shared" si="0"/>
        <v>28</v>
      </c>
      <c r="B31" s="78" t="s">
        <v>1347</v>
      </c>
      <c r="C31" s="78" t="s">
        <v>1347</v>
      </c>
      <c r="D31" s="80" t="s">
        <v>984</v>
      </c>
      <c r="E31" s="124" t="s">
        <v>988</v>
      </c>
      <c r="F31" s="80" t="s">
        <v>986</v>
      </c>
      <c r="G31" s="99">
        <v>63</v>
      </c>
      <c r="H31" s="139">
        <v>63</v>
      </c>
      <c r="I31" s="81" t="s">
        <v>70</v>
      </c>
      <c r="J31" s="80" t="s">
        <v>714</v>
      </c>
      <c r="K31" s="78" t="s">
        <v>733</v>
      </c>
      <c r="L31" s="80" t="s">
        <v>1480</v>
      </c>
      <c r="M31" s="165" t="s">
        <v>989</v>
      </c>
      <c r="N31" s="133"/>
    </row>
    <row r="32" spans="1:14" s="112" customFormat="1" ht="30" customHeight="1">
      <c r="A32" s="80">
        <f t="shared" si="0"/>
        <v>29</v>
      </c>
      <c r="B32" s="78" t="s">
        <v>1347</v>
      </c>
      <c r="C32" s="78" t="s">
        <v>1347</v>
      </c>
      <c r="D32" s="80" t="s">
        <v>984</v>
      </c>
      <c r="E32" s="124" t="s">
        <v>990</v>
      </c>
      <c r="F32" s="80" t="s">
        <v>694</v>
      </c>
      <c r="G32" s="99">
        <v>193</v>
      </c>
      <c r="H32" s="139">
        <v>193</v>
      </c>
      <c r="I32" s="81" t="s">
        <v>70</v>
      </c>
      <c r="J32" s="80" t="s">
        <v>714</v>
      </c>
      <c r="K32" s="78" t="s">
        <v>733</v>
      </c>
      <c r="L32" s="80" t="s">
        <v>1480</v>
      </c>
      <c r="M32" s="165" t="s">
        <v>991</v>
      </c>
      <c r="N32" s="133"/>
    </row>
    <row r="33" spans="1:14" s="112" customFormat="1" ht="30" customHeight="1">
      <c r="A33" s="80">
        <f t="shared" si="0"/>
        <v>30</v>
      </c>
      <c r="B33" s="78" t="s">
        <v>1347</v>
      </c>
      <c r="C33" s="78" t="s">
        <v>1347</v>
      </c>
      <c r="D33" s="80" t="s">
        <v>984</v>
      </c>
      <c r="E33" s="124" t="s">
        <v>992</v>
      </c>
      <c r="F33" s="80" t="s">
        <v>69</v>
      </c>
      <c r="G33" s="99">
        <v>700</v>
      </c>
      <c r="H33" s="99">
        <v>700</v>
      </c>
      <c r="I33" s="81" t="s">
        <v>70</v>
      </c>
      <c r="J33" s="80" t="s">
        <v>714</v>
      </c>
      <c r="K33" s="78" t="s">
        <v>733</v>
      </c>
      <c r="L33" s="80" t="s">
        <v>1480</v>
      </c>
      <c r="M33" s="165" t="s">
        <v>993</v>
      </c>
      <c r="N33" s="136">
        <v>425000000</v>
      </c>
    </row>
    <row r="34" spans="1:14" s="112" customFormat="1" ht="30" customHeight="1">
      <c r="A34" s="80">
        <f t="shared" si="0"/>
        <v>31</v>
      </c>
      <c r="B34" s="78" t="s">
        <v>1347</v>
      </c>
      <c r="C34" s="78" t="s">
        <v>1347</v>
      </c>
      <c r="D34" s="80" t="s">
        <v>984</v>
      </c>
      <c r="E34" s="124" t="s">
        <v>994</v>
      </c>
      <c r="F34" s="80" t="s">
        <v>699</v>
      </c>
      <c r="G34" s="99">
        <v>70</v>
      </c>
      <c r="H34" s="99">
        <v>70</v>
      </c>
      <c r="I34" s="81" t="s">
        <v>70</v>
      </c>
      <c r="J34" s="80" t="s">
        <v>714</v>
      </c>
      <c r="K34" s="78" t="s">
        <v>733</v>
      </c>
      <c r="L34" s="80" t="s">
        <v>1480</v>
      </c>
      <c r="M34" s="165" t="s">
        <v>995</v>
      </c>
      <c r="N34" s="133"/>
    </row>
    <row r="35" spans="1:14" s="112" customFormat="1" ht="30" customHeight="1">
      <c r="A35" s="80">
        <f t="shared" si="0"/>
        <v>32</v>
      </c>
      <c r="B35" s="78" t="s">
        <v>1347</v>
      </c>
      <c r="C35" s="134" t="s">
        <v>1347</v>
      </c>
      <c r="D35" s="80" t="s">
        <v>996</v>
      </c>
      <c r="E35" s="135" t="s">
        <v>997</v>
      </c>
      <c r="F35" s="80" t="s">
        <v>708</v>
      </c>
      <c r="G35" s="99">
        <v>20</v>
      </c>
      <c r="H35" s="99">
        <v>20</v>
      </c>
      <c r="I35" s="81" t="s">
        <v>70</v>
      </c>
      <c r="J35" s="80" t="s">
        <v>1346</v>
      </c>
      <c r="K35" s="78" t="s">
        <v>1269</v>
      </c>
      <c r="L35" s="80" t="s">
        <v>998</v>
      </c>
      <c r="M35" s="166" t="s">
        <v>999</v>
      </c>
      <c r="N35" s="136"/>
    </row>
    <row r="36" spans="1:14" s="112" customFormat="1" ht="99.75" customHeight="1">
      <c r="A36" s="80">
        <f t="shared" si="0"/>
        <v>33</v>
      </c>
      <c r="B36" s="126" t="s">
        <v>1299</v>
      </c>
      <c r="C36" s="78" t="s">
        <v>1347</v>
      </c>
      <c r="D36" s="80" t="s">
        <v>1000</v>
      </c>
      <c r="E36" s="98" t="s">
        <v>1001</v>
      </c>
      <c r="F36" s="80" t="s">
        <v>949</v>
      </c>
      <c r="G36" s="81">
        <v>3272</v>
      </c>
      <c r="H36" s="81">
        <v>3272</v>
      </c>
      <c r="I36" s="99"/>
      <c r="J36" s="80" t="s">
        <v>1002</v>
      </c>
      <c r="K36" s="80" t="s">
        <v>71</v>
      </c>
      <c r="L36" s="80" t="s">
        <v>1297</v>
      </c>
      <c r="M36" s="165" t="s">
        <v>1003</v>
      </c>
      <c r="N36" s="133"/>
    </row>
    <row r="37" spans="1:14" s="112" customFormat="1" ht="30" customHeight="1">
      <c r="A37" s="80">
        <f t="shared" si="0"/>
        <v>34</v>
      </c>
      <c r="B37" s="126" t="s">
        <v>1299</v>
      </c>
      <c r="C37" s="78" t="s">
        <v>1347</v>
      </c>
      <c r="D37" s="80" t="s">
        <v>1298</v>
      </c>
      <c r="E37" s="98" t="s">
        <v>1004</v>
      </c>
      <c r="F37" s="80" t="s">
        <v>949</v>
      </c>
      <c r="G37" s="81">
        <v>917</v>
      </c>
      <c r="H37" s="81">
        <v>917</v>
      </c>
      <c r="I37" s="81" t="s">
        <v>70</v>
      </c>
      <c r="J37" s="80" t="s">
        <v>1268</v>
      </c>
      <c r="K37" s="78" t="s">
        <v>1296</v>
      </c>
      <c r="L37" s="80" t="s">
        <v>1297</v>
      </c>
      <c r="M37" s="165" t="s">
        <v>1005</v>
      </c>
      <c r="N37" s="133"/>
    </row>
    <row r="38" spans="1:14" s="112" customFormat="1" ht="58.5" customHeight="1">
      <c r="A38" s="80">
        <f t="shared" si="0"/>
        <v>35</v>
      </c>
      <c r="B38" s="126" t="s">
        <v>1299</v>
      </c>
      <c r="C38" s="78" t="s">
        <v>1347</v>
      </c>
      <c r="D38" s="80" t="s">
        <v>1006</v>
      </c>
      <c r="E38" s="98" t="s">
        <v>1007</v>
      </c>
      <c r="F38" s="80" t="s">
        <v>949</v>
      </c>
      <c r="G38" s="81">
        <v>1026</v>
      </c>
      <c r="H38" s="81">
        <v>1026</v>
      </c>
      <c r="I38" s="99" t="s">
        <v>70</v>
      </c>
      <c r="J38" s="80" t="s">
        <v>1008</v>
      </c>
      <c r="K38" s="80" t="s">
        <v>71</v>
      </c>
      <c r="L38" s="80" t="s">
        <v>1297</v>
      </c>
      <c r="M38" s="165" t="s">
        <v>1009</v>
      </c>
      <c r="N38" s="133"/>
    </row>
    <row r="39" spans="1:14" s="112" customFormat="1" ht="66.75" customHeight="1">
      <c r="A39" s="80">
        <f t="shared" si="0"/>
        <v>36</v>
      </c>
      <c r="B39" s="126" t="s">
        <v>1299</v>
      </c>
      <c r="C39" s="78" t="s">
        <v>1347</v>
      </c>
      <c r="D39" s="80" t="s">
        <v>1010</v>
      </c>
      <c r="E39" s="98" t="s">
        <v>1011</v>
      </c>
      <c r="F39" s="80" t="s">
        <v>949</v>
      </c>
      <c r="G39" s="81">
        <v>576</v>
      </c>
      <c r="H39" s="81">
        <v>576</v>
      </c>
      <c r="I39" s="81" t="s">
        <v>70</v>
      </c>
      <c r="J39" s="80" t="s">
        <v>73</v>
      </c>
      <c r="K39" s="78" t="s">
        <v>1296</v>
      </c>
      <c r="L39" s="80" t="s">
        <v>1297</v>
      </c>
      <c r="M39" s="165" t="s">
        <v>1012</v>
      </c>
      <c r="N39" s="133"/>
    </row>
    <row r="40" spans="1:14" s="112" customFormat="1" ht="51.75" customHeight="1">
      <c r="A40" s="80">
        <f t="shared" si="0"/>
        <v>37</v>
      </c>
      <c r="B40" s="126" t="s">
        <v>1299</v>
      </c>
      <c r="C40" s="78" t="s">
        <v>1347</v>
      </c>
      <c r="D40" s="80" t="s">
        <v>1013</v>
      </c>
      <c r="E40" s="98" t="s">
        <v>1014</v>
      </c>
      <c r="F40" s="80" t="s">
        <v>949</v>
      </c>
      <c r="G40" s="81">
        <v>1078</v>
      </c>
      <c r="H40" s="81">
        <v>1078</v>
      </c>
      <c r="I40" s="81" t="s">
        <v>70</v>
      </c>
      <c r="J40" s="80" t="s">
        <v>1015</v>
      </c>
      <c r="K40" s="78" t="s">
        <v>1296</v>
      </c>
      <c r="L40" s="80" t="s">
        <v>1297</v>
      </c>
      <c r="M40" s="165" t="s">
        <v>1016</v>
      </c>
      <c r="N40" s="133"/>
    </row>
    <row r="41" spans="1:14" s="112" customFormat="1" ht="30" customHeight="1">
      <c r="A41" s="80">
        <f t="shared" si="0"/>
        <v>38</v>
      </c>
      <c r="B41" s="126" t="s">
        <v>1299</v>
      </c>
      <c r="C41" s="78" t="s">
        <v>1347</v>
      </c>
      <c r="D41" s="80" t="s">
        <v>1017</v>
      </c>
      <c r="E41" s="98" t="s">
        <v>1018</v>
      </c>
      <c r="F41" s="80" t="s">
        <v>949</v>
      </c>
      <c r="G41" s="81">
        <v>261</v>
      </c>
      <c r="H41" s="81">
        <v>261</v>
      </c>
      <c r="I41" s="81" t="s">
        <v>70</v>
      </c>
      <c r="J41" s="80" t="s">
        <v>1019</v>
      </c>
      <c r="K41" s="78" t="s">
        <v>71</v>
      </c>
      <c r="L41" s="80" t="s">
        <v>1297</v>
      </c>
      <c r="M41" s="165" t="s">
        <v>1020</v>
      </c>
      <c r="N41" s="133"/>
    </row>
    <row r="42" spans="1:14" s="112" customFormat="1" ht="53.25" customHeight="1">
      <c r="A42" s="80">
        <f t="shared" si="0"/>
        <v>39</v>
      </c>
      <c r="B42" s="126" t="s">
        <v>1347</v>
      </c>
      <c r="C42" s="78" t="s">
        <v>1347</v>
      </c>
      <c r="D42" s="80" t="s">
        <v>1021</v>
      </c>
      <c r="E42" s="98" t="s">
        <v>1022</v>
      </c>
      <c r="F42" s="80" t="s">
        <v>949</v>
      </c>
      <c r="G42" s="81">
        <v>2352</v>
      </c>
      <c r="H42" s="81">
        <v>2352</v>
      </c>
      <c r="I42" s="81" t="s">
        <v>70</v>
      </c>
      <c r="J42" s="80" t="s">
        <v>1023</v>
      </c>
      <c r="K42" s="78" t="s">
        <v>1296</v>
      </c>
      <c r="L42" s="80" t="s">
        <v>1297</v>
      </c>
      <c r="M42" s="165" t="s">
        <v>1024</v>
      </c>
      <c r="N42" s="133"/>
    </row>
    <row r="43" spans="1:14" s="112" customFormat="1" ht="30" customHeight="1">
      <c r="A43" s="80">
        <f t="shared" si="0"/>
        <v>40</v>
      </c>
      <c r="B43" s="126" t="s">
        <v>1347</v>
      </c>
      <c r="C43" s="78" t="s">
        <v>1347</v>
      </c>
      <c r="D43" s="80" t="s">
        <v>932</v>
      </c>
      <c r="E43" s="98" t="s">
        <v>1025</v>
      </c>
      <c r="F43" s="80" t="s">
        <v>949</v>
      </c>
      <c r="G43" s="99">
        <v>125</v>
      </c>
      <c r="H43" s="99">
        <v>125</v>
      </c>
      <c r="I43" s="99" t="s">
        <v>1267</v>
      </c>
      <c r="J43" s="127" t="s">
        <v>1346</v>
      </c>
      <c r="K43" s="80" t="s">
        <v>71</v>
      </c>
      <c r="L43" s="80" t="s">
        <v>1297</v>
      </c>
      <c r="M43" s="165" t="s">
        <v>1026</v>
      </c>
      <c r="N43" s="133"/>
    </row>
    <row r="44" spans="1:14" s="112" customFormat="1" ht="30" customHeight="1">
      <c r="A44" s="80">
        <f t="shared" si="0"/>
        <v>41</v>
      </c>
      <c r="B44" s="126" t="s">
        <v>1347</v>
      </c>
      <c r="C44" s="78" t="s">
        <v>1347</v>
      </c>
      <c r="D44" s="80" t="s">
        <v>1027</v>
      </c>
      <c r="E44" s="98" t="s">
        <v>1300</v>
      </c>
      <c r="F44" s="80" t="s">
        <v>949</v>
      </c>
      <c r="G44" s="81">
        <v>92</v>
      </c>
      <c r="H44" s="81">
        <v>92</v>
      </c>
      <c r="I44" s="81" t="s">
        <v>70</v>
      </c>
      <c r="J44" s="80" t="s">
        <v>1346</v>
      </c>
      <c r="K44" s="78" t="s">
        <v>71</v>
      </c>
      <c r="L44" s="80" t="s">
        <v>1297</v>
      </c>
      <c r="M44" s="165" t="s">
        <v>1028</v>
      </c>
      <c r="N44" s="133"/>
    </row>
    <row r="45" spans="1:14" s="112" customFormat="1" ht="30" customHeight="1">
      <c r="A45" s="80">
        <f t="shared" si="0"/>
        <v>42</v>
      </c>
      <c r="B45" s="126" t="s">
        <v>1347</v>
      </c>
      <c r="C45" s="126" t="s">
        <v>1347</v>
      </c>
      <c r="D45" s="80" t="s">
        <v>938</v>
      </c>
      <c r="E45" s="98" t="s">
        <v>1029</v>
      </c>
      <c r="F45" s="80" t="s">
        <v>949</v>
      </c>
      <c r="G45" s="81">
        <v>2447</v>
      </c>
      <c r="H45" s="81">
        <v>500</v>
      </c>
      <c r="I45" s="81" t="s">
        <v>1267</v>
      </c>
      <c r="J45" s="80" t="s">
        <v>1346</v>
      </c>
      <c r="K45" s="78" t="s">
        <v>71</v>
      </c>
      <c r="L45" s="80" t="s">
        <v>1297</v>
      </c>
      <c r="M45" s="165" t="s">
        <v>1030</v>
      </c>
      <c r="N45" s="133"/>
    </row>
    <row r="46" spans="1:14" s="112" customFormat="1" ht="30" customHeight="1">
      <c r="A46" s="80">
        <f t="shared" si="0"/>
        <v>43</v>
      </c>
      <c r="B46" s="126" t="s">
        <v>1347</v>
      </c>
      <c r="C46" s="126" t="s">
        <v>1347</v>
      </c>
      <c r="D46" s="80" t="s">
        <v>938</v>
      </c>
      <c r="E46" s="98" t="s">
        <v>1031</v>
      </c>
      <c r="F46" s="80" t="s">
        <v>949</v>
      </c>
      <c r="G46" s="81">
        <v>5208</v>
      </c>
      <c r="H46" s="81">
        <v>1000</v>
      </c>
      <c r="I46" s="81" t="s">
        <v>1267</v>
      </c>
      <c r="J46" s="80" t="s">
        <v>1346</v>
      </c>
      <c r="K46" s="78" t="s">
        <v>71</v>
      </c>
      <c r="L46" s="80" t="s">
        <v>1297</v>
      </c>
      <c r="M46" s="165" t="s">
        <v>1032</v>
      </c>
      <c r="N46" s="133"/>
    </row>
    <row r="47" spans="1:14" s="112" customFormat="1" ht="30" customHeight="1">
      <c r="A47" s="80">
        <f t="shared" si="0"/>
        <v>44</v>
      </c>
      <c r="B47" s="125" t="s">
        <v>1347</v>
      </c>
      <c r="C47" s="125" t="s">
        <v>1347</v>
      </c>
      <c r="D47" s="80" t="s">
        <v>936</v>
      </c>
      <c r="E47" s="98" t="s">
        <v>1311</v>
      </c>
      <c r="F47" s="80" t="s">
        <v>949</v>
      </c>
      <c r="G47" s="99">
        <v>1700</v>
      </c>
      <c r="H47" s="99">
        <v>1700</v>
      </c>
      <c r="I47" s="99" t="s">
        <v>70</v>
      </c>
      <c r="J47" s="127" t="s">
        <v>1346</v>
      </c>
      <c r="K47" s="78" t="s">
        <v>773</v>
      </c>
      <c r="L47" s="80" t="s">
        <v>1480</v>
      </c>
      <c r="M47" s="165" t="s">
        <v>1033</v>
      </c>
      <c r="N47" s="120">
        <v>911040000</v>
      </c>
    </row>
    <row r="48" spans="1:15" s="112" customFormat="1" ht="30" customHeight="1">
      <c r="A48" s="62">
        <f t="shared" si="0"/>
        <v>45</v>
      </c>
      <c r="B48" s="141" t="s">
        <v>1347</v>
      </c>
      <c r="C48" s="141" t="s">
        <v>1347</v>
      </c>
      <c r="D48" s="61" t="s">
        <v>1034</v>
      </c>
      <c r="E48" s="93" t="s">
        <v>1035</v>
      </c>
      <c r="F48" s="82" t="s">
        <v>952</v>
      </c>
      <c r="G48" s="63">
        <v>728</v>
      </c>
      <c r="H48" s="63">
        <v>622</v>
      </c>
      <c r="I48" s="63" t="s">
        <v>695</v>
      </c>
      <c r="J48" s="82" t="s">
        <v>926</v>
      </c>
      <c r="K48" s="82" t="s">
        <v>773</v>
      </c>
      <c r="L48" s="93" t="s">
        <v>1480</v>
      </c>
      <c r="M48" s="82" t="s">
        <v>103</v>
      </c>
      <c r="N48" s="133"/>
      <c r="O48" s="138"/>
    </row>
    <row r="49" spans="1:14" s="112" customFormat="1" ht="30" customHeight="1">
      <c r="A49" s="80">
        <f t="shared" si="0"/>
        <v>46</v>
      </c>
      <c r="B49" s="125" t="s">
        <v>1347</v>
      </c>
      <c r="C49" s="125" t="s">
        <v>1347</v>
      </c>
      <c r="D49" s="80" t="s">
        <v>1302</v>
      </c>
      <c r="E49" s="98" t="s">
        <v>1303</v>
      </c>
      <c r="F49" s="80" t="s">
        <v>949</v>
      </c>
      <c r="G49" s="99">
        <v>750</v>
      </c>
      <c r="H49" s="99">
        <v>750</v>
      </c>
      <c r="I49" s="99" t="s">
        <v>70</v>
      </c>
      <c r="J49" s="127" t="s">
        <v>1346</v>
      </c>
      <c r="K49" s="78" t="s">
        <v>773</v>
      </c>
      <c r="L49" s="80" t="s">
        <v>1480</v>
      </c>
      <c r="M49" s="165" t="s">
        <v>1036</v>
      </c>
      <c r="N49" s="120">
        <v>634600000</v>
      </c>
    </row>
    <row r="50" spans="1:14" s="112" customFormat="1" ht="30" customHeight="1">
      <c r="A50" s="80">
        <f t="shared" si="0"/>
        <v>47</v>
      </c>
      <c r="B50" s="125" t="s">
        <v>1347</v>
      </c>
      <c r="C50" s="125" t="s">
        <v>1347</v>
      </c>
      <c r="D50" s="80" t="s">
        <v>1037</v>
      </c>
      <c r="E50" s="98" t="s">
        <v>1038</v>
      </c>
      <c r="F50" s="80" t="s">
        <v>949</v>
      </c>
      <c r="G50" s="99">
        <f>220+26+22</f>
        <v>268</v>
      </c>
      <c r="H50" s="99">
        <f>268</f>
        <v>268</v>
      </c>
      <c r="I50" s="99" t="s">
        <v>70</v>
      </c>
      <c r="J50" s="127" t="s">
        <v>926</v>
      </c>
      <c r="K50" s="78" t="s">
        <v>773</v>
      </c>
      <c r="L50" s="80" t="s">
        <v>1480</v>
      </c>
      <c r="M50" s="165" t="s">
        <v>1039</v>
      </c>
      <c r="N50" s="120">
        <v>185251000</v>
      </c>
    </row>
    <row r="51" spans="1:14" s="112" customFormat="1" ht="30.75" customHeight="1">
      <c r="A51" s="80">
        <f t="shared" si="0"/>
        <v>48</v>
      </c>
      <c r="B51" s="125" t="s">
        <v>1347</v>
      </c>
      <c r="C51" s="125" t="s">
        <v>1347</v>
      </c>
      <c r="D51" s="80" t="s">
        <v>1310</v>
      </c>
      <c r="E51" s="98" t="s">
        <v>1313</v>
      </c>
      <c r="F51" s="80" t="s">
        <v>949</v>
      </c>
      <c r="G51" s="99">
        <v>330</v>
      </c>
      <c r="H51" s="99">
        <v>330</v>
      </c>
      <c r="I51" s="81" t="s">
        <v>70</v>
      </c>
      <c r="J51" s="80" t="s">
        <v>1346</v>
      </c>
      <c r="K51" s="78" t="s">
        <v>773</v>
      </c>
      <c r="L51" s="80" t="s">
        <v>1480</v>
      </c>
      <c r="M51" s="165" t="s">
        <v>1040</v>
      </c>
      <c r="N51" s="133"/>
    </row>
    <row r="52" spans="1:14" s="112" customFormat="1" ht="30" customHeight="1">
      <c r="A52" s="80">
        <f t="shared" si="0"/>
        <v>49</v>
      </c>
      <c r="B52" s="125" t="s">
        <v>1347</v>
      </c>
      <c r="C52" s="125" t="s">
        <v>1347</v>
      </c>
      <c r="D52" s="80" t="s">
        <v>1041</v>
      </c>
      <c r="E52" s="98" t="s">
        <v>1314</v>
      </c>
      <c r="F52" s="80" t="s">
        <v>949</v>
      </c>
      <c r="G52" s="142">
        <v>1100</v>
      </c>
      <c r="H52" s="143">
        <v>1100</v>
      </c>
      <c r="I52" s="81" t="s">
        <v>70</v>
      </c>
      <c r="J52" s="78" t="s">
        <v>1042</v>
      </c>
      <c r="K52" s="78" t="s">
        <v>773</v>
      </c>
      <c r="L52" s="80" t="s">
        <v>1480</v>
      </c>
      <c r="M52" s="165" t="s">
        <v>1043</v>
      </c>
      <c r="N52" s="133"/>
    </row>
    <row r="53" spans="1:14" s="112" customFormat="1" ht="30" customHeight="1">
      <c r="A53" s="80">
        <f t="shared" si="0"/>
        <v>50</v>
      </c>
      <c r="B53" s="125" t="s">
        <v>1347</v>
      </c>
      <c r="C53" s="125" t="s">
        <v>1299</v>
      </c>
      <c r="D53" s="80" t="s">
        <v>1044</v>
      </c>
      <c r="E53" s="98" t="s">
        <v>1045</v>
      </c>
      <c r="F53" s="80" t="s">
        <v>694</v>
      </c>
      <c r="G53" s="99">
        <f>3203+478</f>
        <v>3681</v>
      </c>
      <c r="H53" s="99">
        <v>2725</v>
      </c>
      <c r="I53" s="81" t="s">
        <v>1267</v>
      </c>
      <c r="J53" s="80" t="s">
        <v>1346</v>
      </c>
      <c r="K53" s="78" t="s">
        <v>733</v>
      </c>
      <c r="L53" s="80" t="s">
        <v>1480</v>
      </c>
      <c r="M53" s="165" t="s">
        <v>1046</v>
      </c>
      <c r="N53" s="133"/>
    </row>
    <row r="54" spans="1:14" s="112" customFormat="1" ht="30" customHeight="1">
      <c r="A54" s="80">
        <f t="shared" si="0"/>
        <v>51</v>
      </c>
      <c r="B54" s="125" t="s">
        <v>1347</v>
      </c>
      <c r="C54" s="125" t="s">
        <v>1299</v>
      </c>
      <c r="D54" s="80" t="s">
        <v>1044</v>
      </c>
      <c r="E54" s="98" t="s">
        <v>1047</v>
      </c>
      <c r="F54" s="80" t="s">
        <v>1048</v>
      </c>
      <c r="G54" s="99">
        <f>334+303</f>
        <v>637</v>
      </c>
      <c r="H54" s="99">
        <v>489</v>
      </c>
      <c r="I54" s="81" t="s">
        <v>1267</v>
      </c>
      <c r="J54" s="80" t="s">
        <v>1346</v>
      </c>
      <c r="K54" s="78" t="s">
        <v>733</v>
      </c>
      <c r="L54" s="80" t="s">
        <v>1480</v>
      </c>
      <c r="M54" s="165" t="s">
        <v>1049</v>
      </c>
      <c r="N54" s="133"/>
    </row>
    <row r="55" spans="1:14" s="112" customFormat="1" ht="30" customHeight="1">
      <c r="A55" s="80">
        <f t="shared" si="0"/>
        <v>52</v>
      </c>
      <c r="B55" s="125" t="s">
        <v>1347</v>
      </c>
      <c r="C55" s="125" t="s">
        <v>1299</v>
      </c>
      <c r="D55" s="80" t="s">
        <v>1050</v>
      </c>
      <c r="E55" s="98" t="s">
        <v>1051</v>
      </c>
      <c r="F55" s="80" t="s">
        <v>986</v>
      </c>
      <c r="G55" s="99">
        <v>129</v>
      </c>
      <c r="H55" s="99">
        <v>129</v>
      </c>
      <c r="I55" s="81" t="s">
        <v>70</v>
      </c>
      <c r="J55" s="80" t="s">
        <v>714</v>
      </c>
      <c r="K55" s="78" t="s">
        <v>733</v>
      </c>
      <c r="L55" s="80" t="s">
        <v>1480</v>
      </c>
      <c r="M55" s="165" t="s">
        <v>1052</v>
      </c>
      <c r="N55" s="133"/>
    </row>
    <row r="56" spans="1:14" s="112" customFormat="1" ht="30" customHeight="1">
      <c r="A56" s="62">
        <f t="shared" si="0"/>
        <v>53</v>
      </c>
      <c r="B56" s="114" t="s">
        <v>75</v>
      </c>
      <c r="C56" s="114"/>
      <c r="D56" s="61" t="s">
        <v>1027</v>
      </c>
      <c r="E56" s="93" t="s">
        <v>1301</v>
      </c>
      <c r="F56" s="62" t="s">
        <v>949</v>
      </c>
      <c r="G56" s="63">
        <v>453</v>
      </c>
      <c r="H56" s="63">
        <v>453</v>
      </c>
      <c r="I56" s="63" t="s">
        <v>70</v>
      </c>
      <c r="J56" s="62" t="s">
        <v>1346</v>
      </c>
      <c r="K56" s="82" t="s">
        <v>71</v>
      </c>
      <c r="L56" s="93" t="s">
        <v>1297</v>
      </c>
      <c r="M56" s="82" t="s">
        <v>103</v>
      </c>
      <c r="N56" s="120"/>
    </row>
    <row r="57" spans="1:14" s="112" customFormat="1" ht="30" customHeight="1">
      <c r="A57" s="80">
        <f t="shared" si="0"/>
        <v>54</v>
      </c>
      <c r="B57" s="78" t="s">
        <v>75</v>
      </c>
      <c r="C57" s="78" t="s">
        <v>75</v>
      </c>
      <c r="D57" s="80" t="s">
        <v>1053</v>
      </c>
      <c r="E57" s="135" t="s">
        <v>1054</v>
      </c>
      <c r="F57" s="80" t="s">
        <v>708</v>
      </c>
      <c r="G57" s="99">
        <v>13</v>
      </c>
      <c r="H57" s="99">
        <v>13</v>
      </c>
      <c r="I57" s="80" t="s">
        <v>734</v>
      </c>
      <c r="J57" s="80" t="s">
        <v>1055</v>
      </c>
      <c r="K57" s="80" t="s">
        <v>1056</v>
      </c>
      <c r="L57" s="118" t="s">
        <v>1057</v>
      </c>
      <c r="M57" s="166" t="s">
        <v>1058</v>
      </c>
      <c r="N57" s="120"/>
    </row>
    <row r="58" spans="1:14" s="112" customFormat="1" ht="30" customHeight="1">
      <c r="A58" s="80">
        <f t="shared" si="0"/>
        <v>55</v>
      </c>
      <c r="B58" s="78" t="s">
        <v>75</v>
      </c>
      <c r="C58" s="78" t="s">
        <v>75</v>
      </c>
      <c r="D58" s="80" t="s">
        <v>981</v>
      </c>
      <c r="E58" s="124" t="s">
        <v>1059</v>
      </c>
      <c r="F58" s="80" t="s">
        <v>986</v>
      </c>
      <c r="G58" s="81">
        <f>1618</f>
        <v>1618</v>
      </c>
      <c r="H58" s="81">
        <f>1618</f>
        <v>1618</v>
      </c>
      <c r="I58" s="81" t="s">
        <v>70</v>
      </c>
      <c r="J58" s="80" t="s">
        <v>73</v>
      </c>
      <c r="K58" s="78" t="s">
        <v>733</v>
      </c>
      <c r="L58" s="80" t="s">
        <v>1480</v>
      </c>
      <c r="M58" s="165" t="s">
        <v>1060</v>
      </c>
      <c r="N58" s="120"/>
    </row>
    <row r="59" spans="1:14" s="112" customFormat="1" ht="30" customHeight="1">
      <c r="A59" s="80">
        <f t="shared" si="0"/>
        <v>56</v>
      </c>
      <c r="B59" s="78" t="s">
        <v>75</v>
      </c>
      <c r="C59" s="78" t="s">
        <v>75</v>
      </c>
      <c r="D59" s="80" t="s">
        <v>947</v>
      </c>
      <c r="E59" s="124" t="s">
        <v>1061</v>
      </c>
      <c r="F59" s="80" t="s">
        <v>986</v>
      </c>
      <c r="G59" s="81">
        <v>227</v>
      </c>
      <c r="H59" s="81">
        <v>50</v>
      </c>
      <c r="I59" s="81" t="s">
        <v>1267</v>
      </c>
      <c r="J59" s="80" t="s">
        <v>1268</v>
      </c>
      <c r="K59" s="78" t="s">
        <v>733</v>
      </c>
      <c r="L59" s="80" t="s">
        <v>1480</v>
      </c>
      <c r="M59" s="165" t="s">
        <v>1062</v>
      </c>
      <c r="N59" s="120"/>
    </row>
    <row r="60" spans="1:14" s="112" customFormat="1" ht="30" customHeight="1">
      <c r="A60" s="80">
        <f t="shared" si="0"/>
        <v>57</v>
      </c>
      <c r="B60" s="78" t="s">
        <v>75</v>
      </c>
      <c r="C60" s="78" t="s">
        <v>75</v>
      </c>
      <c r="D60" s="80" t="s">
        <v>981</v>
      </c>
      <c r="E60" s="124" t="s">
        <v>1063</v>
      </c>
      <c r="F60" s="80" t="s">
        <v>986</v>
      </c>
      <c r="G60" s="81">
        <f>451</f>
        <v>451</v>
      </c>
      <c r="H60" s="81">
        <f>451</f>
        <v>451</v>
      </c>
      <c r="I60" s="81" t="s">
        <v>70</v>
      </c>
      <c r="J60" s="80" t="s">
        <v>73</v>
      </c>
      <c r="K60" s="78" t="s">
        <v>733</v>
      </c>
      <c r="L60" s="80" t="s">
        <v>1480</v>
      </c>
      <c r="M60" s="165" t="s">
        <v>1064</v>
      </c>
      <c r="N60" s="120"/>
    </row>
    <row r="61" spans="1:14" s="112" customFormat="1" ht="30" customHeight="1">
      <c r="A61" s="80">
        <f t="shared" si="0"/>
        <v>58</v>
      </c>
      <c r="B61" s="126" t="s">
        <v>75</v>
      </c>
      <c r="C61" s="78" t="s">
        <v>75</v>
      </c>
      <c r="D61" s="80" t="s">
        <v>947</v>
      </c>
      <c r="E61" s="98" t="s">
        <v>1065</v>
      </c>
      <c r="F61" s="80" t="s">
        <v>949</v>
      </c>
      <c r="G61" s="81">
        <v>1372</v>
      </c>
      <c r="H61" s="81">
        <v>1372</v>
      </c>
      <c r="I61" s="81" t="s">
        <v>1267</v>
      </c>
      <c r="J61" s="80" t="s">
        <v>1268</v>
      </c>
      <c r="K61" s="78" t="s">
        <v>71</v>
      </c>
      <c r="L61" s="80" t="s">
        <v>1297</v>
      </c>
      <c r="M61" s="165" t="s">
        <v>1066</v>
      </c>
      <c r="N61" s="165" t="s">
        <v>63</v>
      </c>
    </row>
    <row r="62" spans="1:14" s="112" customFormat="1" ht="30" customHeight="1">
      <c r="A62" s="80">
        <f t="shared" si="0"/>
        <v>59</v>
      </c>
      <c r="B62" s="126" t="s">
        <v>75</v>
      </c>
      <c r="C62" s="78" t="s">
        <v>75</v>
      </c>
      <c r="D62" s="80" t="s">
        <v>1067</v>
      </c>
      <c r="E62" s="98" t="s">
        <v>1068</v>
      </c>
      <c r="F62" s="80" t="s">
        <v>949</v>
      </c>
      <c r="G62" s="81">
        <v>2500</v>
      </c>
      <c r="H62" s="81">
        <v>500</v>
      </c>
      <c r="I62" s="81" t="s">
        <v>1267</v>
      </c>
      <c r="J62" s="80" t="s">
        <v>1268</v>
      </c>
      <c r="K62" s="78" t="s">
        <v>1296</v>
      </c>
      <c r="L62" s="80" t="s">
        <v>1297</v>
      </c>
      <c r="M62" s="165" t="s">
        <v>1069</v>
      </c>
      <c r="N62" s="120"/>
    </row>
    <row r="63" spans="1:14" s="112" customFormat="1" ht="30" customHeight="1">
      <c r="A63" s="80">
        <f t="shared" si="0"/>
        <v>60</v>
      </c>
      <c r="B63" s="125" t="s">
        <v>75</v>
      </c>
      <c r="C63" s="78" t="s">
        <v>75</v>
      </c>
      <c r="D63" s="80" t="s">
        <v>1070</v>
      </c>
      <c r="E63" s="98" t="s">
        <v>1315</v>
      </c>
      <c r="F63" s="80" t="s">
        <v>949</v>
      </c>
      <c r="G63" s="142">
        <v>288</v>
      </c>
      <c r="H63" s="143">
        <v>288</v>
      </c>
      <c r="I63" s="78" t="s">
        <v>70</v>
      </c>
      <c r="J63" s="78" t="s">
        <v>73</v>
      </c>
      <c r="K63" s="78" t="s">
        <v>773</v>
      </c>
      <c r="L63" s="80" t="s">
        <v>1480</v>
      </c>
      <c r="M63" s="165" t="s">
        <v>1071</v>
      </c>
      <c r="N63" s="120"/>
    </row>
    <row r="64" spans="1:14" s="112" customFormat="1" ht="30" customHeight="1">
      <c r="A64" s="80">
        <f t="shared" si="0"/>
        <v>61</v>
      </c>
      <c r="B64" s="125" t="s">
        <v>75</v>
      </c>
      <c r="C64" s="78" t="s">
        <v>75</v>
      </c>
      <c r="D64" s="80" t="s">
        <v>1070</v>
      </c>
      <c r="E64" s="98" t="s">
        <v>1316</v>
      </c>
      <c r="F64" s="80" t="s">
        <v>949</v>
      </c>
      <c r="G64" s="99">
        <v>207</v>
      </c>
      <c r="H64" s="99">
        <v>207</v>
      </c>
      <c r="I64" s="78" t="s">
        <v>70</v>
      </c>
      <c r="J64" s="78" t="s">
        <v>73</v>
      </c>
      <c r="K64" s="78" t="s">
        <v>773</v>
      </c>
      <c r="L64" s="80" t="s">
        <v>1480</v>
      </c>
      <c r="M64" s="165" t="s">
        <v>1072</v>
      </c>
      <c r="N64" s="120"/>
    </row>
    <row r="65" spans="1:14" s="112" customFormat="1" ht="30" customHeight="1">
      <c r="A65" s="80">
        <f t="shared" si="0"/>
        <v>62</v>
      </c>
      <c r="B65" s="125" t="s">
        <v>75</v>
      </c>
      <c r="C65" s="78" t="s">
        <v>75</v>
      </c>
      <c r="D65" s="80" t="s">
        <v>1070</v>
      </c>
      <c r="E65" s="98" t="s">
        <v>1317</v>
      </c>
      <c r="F65" s="80" t="s">
        <v>949</v>
      </c>
      <c r="G65" s="99">
        <v>1500</v>
      </c>
      <c r="H65" s="99">
        <v>1500</v>
      </c>
      <c r="I65" s="78" t="s">
        <v>70</v>
      </c>
      <c r="J65" s="78" t="s">
        <v>73</v>
      </c>
      <c r="K65" s="78" t="s">
        <v>773</v>
      </c>
      <c r="L65" s="80" t="s">
        <v>1480</v>
      </c>
      <c r="M65" s="165" t="s">
        <v>1073</v>
      </c>
      <c r="N65" s="120"/>
    </row>
    <row r="66" spans="1:14" s="112" customFormat="1" ht="30" customHeight="1">
      <c r="A66" s="80">
        <f t="shared" si="0"/>
        <v>63</v>
      </c>
      <c r="B66" s="125" t="s">
        <v>75</v>
      </c>
      <c r="C66" s="78" t="s">
        <v>75</v>
      </c>
      <c r="D66" s="80" t="s">
        <v>1070</v>
      </c>
      <c r="E66" s="168" t="s">
        <v>1318</v>
      </c>
      <c r="F66" s="78" t="s">
        <v>949</v>
      </c>
      <c r="G66" s="81">
        <v>1980</v>
      </c>
      <c r="H66" s="81">
        <v>1980</v>
      </c>
      <c r="I66" s="78" t="s">
        <v>70</v>
      </c>
      <c r="J66" s="78" t="s">
        <v>73</v>
      </c>
      <c r="K66" s="78" t="s">
        <v>773</v>
      </c>
      <c r="L66" s="80" t="s">
        <v>1480</v>
      </c>
      <c r="M66" s="165" t="s">
        <v>1071</v>
      </c>
      <c r="N66" s="120"/>
    </row>
    <row r="67" spans="1:14" s="112" customFormat="1" ht="30" customHeight="1">
      <c r="A67" s="80">
        <f t="shared" si="0"/>
        <v>64</v>
      </c>
      <c r="B67" s="125" t="s">
        <v>75</v>
      </c>
      <c r="C67" s="78" t="s">
        <v>75</v>
      </c>
      <c r="D67" s="80" t="s">
        <v>1070</v>
      </c>
      <c r="E67" s="168" t="s">
        <v>1319</v>
      </c>
      <c r="F67" s="80" t="s">
        <v>949</v>
      </c>
      <c r="G67" s="81">
        <v>543</v>
      </c>
      <c r="H67" s="81">
        <v>543</v>
      </c>
      <c r="I67" s="78" t="s">
        <v>70</v>
      </c>
      <c r="J67" s="78" t="s">
        <v>73</v>
      </c>
      <c r="K67" s="78" t="s">
        <v>773</v>
      </c>
      <c r="L67" s="80" t="s">
        <v>1480</v>
      </c>
      <c r="M67" s="165" t="s">
        <v>1074</v>
      </c>
      <c r="N67" s="120"/>
    </row>
    <row r="68" spans="1:14" s="112" customFormat="1" ht="30" customHeight="1">
      <c r="A68" s="80">
        <f t="shared" si="0"/>
        <v>65</v>
      </c>
      <c r="B68" s="126" t="s">
        <v>75</v>
      </c>
      <c r="C68" s="78" t="s">
        <v>75</v>
      </c>
      <c r="D68" s="80" t="s">
        <v>973</v>
      </c>
      <c r="E68" s="98" t="s">
        <v>1075</v>
      </c>
      <c r="F68" s="80" t="s">
        <v>949</v>
      </c>
      <c r="G68" s="81">
        <v>3200</v>
      </c>
      <c r="H68" s="81">
        <v>1000</v>
      </c>
      <c r="I68" s="81" t="s">
        <v>695</v>
      </c>
      <c r="J68" s="80" t="s">
        <v>975</v>
      </c>
      <c r="K68" s="80" t="s">
        <v>71</v>
      </c>
      <c r="L68" s="80" t="s">
        <v>1297</v>
      </c>
      <c r="M68" s="165" t="s">
        <v>1076</v>
      </c>
      <c r="N68" s="120"/>
    </row>
    <row r="69" spans="1:14" s="112" customFormat="1" ht="30" customHeight="1">
      <c r="A69" s="62">
        <f aca="true" t="shared" si="1" ref="A69:A129">A68+1</f>
        <v>66</v>
      </c>
      <c r="B69" s="114" t="s">
        <v>75</v>
      </c>
      <c r="C69" s="114" t="s">
        <v>75</v>
      </c>
      <c r="D69" s="61" t="s">
        <v>973</v>
      </c>
      <c r="E69" s="93" t="s">
        <v>1077</v>
      </c>
      <c r="F69" s="62" t="s">
        <v>949</v>
      </c>
      <c r="G69" s="63">
        <v>410</v>
      </c>
      <c r="H69" s="63">
        <v>100</v>
      </c>
      <c r="I69" s="63" t="s">
        <v>695</v>
      </c>
      <c r="J69" s="62" t="s">
        <v>975</v>
      </c>
      <c r="K69" s="62" t="s">
        <v>71</v>
      </c>
      <c r="L69" s="93" t="s">
        <v>1297</v>
      </c>
      <c r="M69" s="82" t="s">
        <v>103</v>
      </c>
      <c r="N69" s="120"/>
    </row>
    <row r="70" spans="1:14" s="112" customFormat="1" ht="30" customHeight="1">
      <c r="A70" s="80">
        <f t="shared" si="1"/>
        <v>67</v>
      </c>
      <c r="B70" s="126" t="s">
        <v>75</v>
      </c>
      <c r="C70" s="126" t="s">
        <v>75</v>
      </c>
      <c r="D70" s="80" t="s">
        <v>973</v>
      </c>
      <c r="E70" s="98" t="s">
        <v>1078</v>
      </c>
      <c r="F70" s="80" t="s">
        <v>949</v>
      </c>
      <c r="G70" s="81">
        <v>120</v>
      </c>
      <c r="H70" s="81">
        <v>20</v>
      </c>
      <c r="I70" s="81" t="s">
        <v>695</v>
      </c>
      <c r="J70" s="80" t="s">
        <v>975</v>
      </c>
      <c r="K70" s="80" t="s">
        <v>71</v>
      </c>
      <c r="L70" s="80" t="s">
        <v>1297</v>
      </c>
      <c r="M70" s="165" t="s">
        <v>1079</v>
      </c>
      <c r="N70" s="120"/>
    </row>
    <row r="71" spans="1:14" s="112" customFormat="1" ht="30" customHeight="1">
      <c r="A71" s="62">
        <f t="shared" si="1"/>
        <v>68</v>
      </c>
      <c r="B71" s="114" t="s">
        <v>75</v>
      </c>
      <c r="C71" s="114" t="s">
        <v>75</v>
      </c>
      <c r="D71" s="61" t="s">
        <v>973</v>
      </c>
      <c r="E71" s="93" t="s">
        <v>1080</v>
      </c>
      <c r="F71" s="62" t="s">
        <v>949</v>
      </c>
      <c r="G71" s="63">
        <v>394</v>
      </c>
      <c r="H71" s="63">
        <v>30</v>
      </c>
      <c r="I71" s="63" t="s">
        <v>695</v>
      </c>
      <c r="J71" s="62" t="s">
        <v>975</v>
      </c>
      <c r="K71" s="62" t="s">
        <v>71</v>
      </c>
      <c r="L71" s="93" t="s">
        <v>1297</v>
      </c>
      <c r="M71" s="82" t="s">
        <v>103</v>
      </c>
      <c r="N71" s="120"/>
    </row>
    <row r="72" spans="1:14" s="112" customFormat="1" ht="30" customHeight="1">
      <c r="A72" s="80">
        <f t="shared" si="1"/>
        <v>69</v>
      </c>
      <c r="B72" s="125" t="s">
        <v>75</v>
      </c>
      <c r="C72" s="125" t="s">
        <v>75</v>
      </c>
      <c r="D72" s="80" t="s">
        <v>1081</v>
      </c>
      <c r="E72" s="98" t="s">
        <v>1082</v>
      </c>
      <c r="F72" s="78" t="s">
        <v>949</v>
      </c>
      <c r="G72" s="81">
        <v>570</v>
      </c>
      <c r="H72" s="81">
        <v>570</v>
      </c>
      <c r="I72" s="81" t="s">
        <v>70</v>
      </c>
      <c r="J72" s="78" t="s">
        <v>714</v>
      </c>
      <c r="K72" s="78" t="s">
        <v>773</v>
      </c>
      <c r="L72" s="80" t="s">
        <v>1480</v>
      </c>
      <c r="M72" s="165" t="s">
        <v>1083</v>
      </c>
      <c r="N72" s="120"/>
    </row>
    <row r="73" spans="1:14" s="112" customFormat="1" ht="30" customHeight="1">
      <c r="A73" s="80">
        <f t="shared" si="1"/>
        <v>70</v>
      </c>
      <c r="B73" s="125" t="s">
        <v>75</v>
      </c>
      <c r="C73" s="125" t="s">
        <v>75</v>
      </c>
      <c r="D73" s="80" t="s">
        <v>1081</v>
      </c>
      <c r="E73" s="98" t="s">
        <v>1084</v>
      </c>
      <c r="F73" s="80" t="s">
        <v>949</v>
      </c>
      <c r="G73" s="81">
        <v>40</v>
      </c>
      <c r="H73" s="81">
        <v>40</v>
      </c>
      <c r="I73" s="81" t="s">
        <v>70</v>
      </c>
      <c r="J73" s="78" t="s">
        <v>714</v>
      </c>
      <c r="K73" s="78" t="s">
        <v>773</v>
      </c>
      <c r="L73" s="80" t="s">
        <v>1480</v>
      </c>
      <c r="M73" s="165" t="s">
        <v>1085</v>
      </c>
      <c r="N73" s="120"/>
    </row>
    <row r="74" spans="1:14" s="112" customFormat="1" ht="30" customHeight="1">
      <c r="A74" s="80">
        <f t="shared" si="1"/>
        <v>71</v>
      </c>
      <c r="B74" s="125" t="s">
        <v>75</v>
      </c>
      <c r="C74" s="125" t="s">
        <v>75</v>
      </c>
      <c r="D74" s="80" t="s">
        <v>1081</v>
      </c>
      <c r="E74" s="98" t="s">
        <v>1086</v>
      </c>
      <c r="F74" s="80" t="s">
        <v>949</v>
      </c>
      <c r="G74" s="81">
        <v>90</v>
      </c>
      <c r="H74" s="81">
        <v>90</v>
      </c>
      <c r="I74" s="81" t="s">
        <v>70</v>
      </c>
      <c r="J74" s="78" t="s">
        <v>714</v>
      </c>
      <c r="K74" s="78" t="s">
        <v>773</v>
      </c>
      <c r="L74" s="80" t="s">
        <v>1480</v>
      </c>
      <c r="M74" s="165" t="s">
        <v>1087</v>
      </c>
      <c r="N74" s="120"/>
    </row>
    <row r="75" spans="1:14" s="112" customFormat="1" ht="30" customHeight="1">
      <c r="A75" s="80">
        <f t="shared" si="1"/>
        <v>72</v>
      </c>
      <c r="B75" s="125" t="s">
        <v>75</v>
      </c>
      <c r="C75" s="125" t="s">
        <v>75</v>
      </c>
      <c r="D75" s="80" t="s">
        <v>1081</v>
      </c>
      <c r="E75" s="98" t="s">
        <v>1088</v>
      </c>
      <c r="F75" s="80" t="s">
        <v>949</v>
      </c>
      <c r="G75" s="81">
        <v>25</v>
      </c>
      <c r="H75" s="81">
        <v>25</v>
      </c>
      <c r="I75" s="81" t="s">
        <v>70</v>
      </c>
      <c r="J75" s="78" t="s">
        <v>714</v>
      </c>
      <c r="K75" s="78" t="s">
        <v>773</v>
      </c>
      <c r="L75" s="80" t="s">
        <v>1480</v>
      </c>
      <c r="M75" s="165" t="s">
        <v>1089</v>
      </c>
      <c r="N75" s="120"/>
    </row>
    <row r="76" spans="1:14" s="112" customFormat="1" ht="30" customHeight="1">
      <c r="A76" s="80">
        <f t="shared" si="1"/>
        <v>73</v>
      </c>
      <c r="B76" s="125" t="s">
        <v>75</v>
      </c>
      <c r="C76" s="125" t="s">
        <v>75</v>
      </c>
      <c r="D76" s="80" t="s">
        <v>1081</v>
      </c>
      <c r="E76" s="98" t="s">
        <v>1090</v>
      </c>
      <c r="F76" s="80" t="s">
        <v>949</v>
      </c>
      <c r="G76" s="81">
        <v>577</v>
      </c>
      <c r="H76" s="81">
        <v>577</v>
      </c>
      <c r="I76" s="81" t="s">
        <v>70</v>
      </c>
      <c r="J76" s="78" t="s">
        <v>714</v>
      </c>
      <c r="K76" s="78" t="s">
        <v>773</v>
      </c>
      <c r="L76" s="80" t="s">
        <v>1480</v>
      </c>
      <c r="M76" s="165" t="s">
        <v>1091</v>
      </c>
      <c r="N76" s="120"/>
    </row>
    <row r="77" spans="1:14" s="112" customFormat="1" ht="30" customHeight="1">
      <c r="A77" s="80">
        <f t="shared" si="1"/>
        <v>74</v>
      </c>
      <c r="B77" s="78" t="s">
        <v>75</v>
      </c>
      <c r="C77" s="125" t="s">
        <v>75</v>
      </c>
      <c r="D77" s="80" t="s">
        <v>1092</v>
      </c>
      <c r="E77" s="98" t="s">
        <v>1093</v>
      </c>
      <c r="F77" s="80" t="s">
        <v>986</v>
      </c>
      <c r="G77" s="81">
        <v>200</v>
      </c>
      <c r="H77" s="99">
        <f>G77</f>
        <v>200</v>
      </c>
      <c r="I77" s="99" t="s">
        <v>70</v>
      </c>
      <c r="J77" s="80" t="s">
        <v>1346</v>
      </c>
      <c r="K77" s="78" t="s">
        <v>733</v>
      </c>
      <c r="L77" s="80" t="s">
        <v>1480</v>
      </c>
      <c r="M77" s="165" t="s">
        <v>1094</v>
      </c>
      <c r="N77" s="145"/>
    </row>
    <row r="78" spans="1:14" s="112" customFormat="1" ht="30" customHeight="1">
      <c r="A78" s="80">
        <f t="shared" si="1"/>
        <v>75</v>
      </c>
      <c r="B78" s="126" t="s">
        <v>75</v>
      </c>
      <c r="C78" s="125" t="s">
        <v>75</v>
      </c>
      <c r="D78" s="80" t="s">
        <v>1092</v>
      </c>
      <c r="E78" s="98" t="s">
        <v>1095</v>
      </c>
      <c r="F78" s="80" t="s">
        <v>986</v>
      </c>
      <c r="G78" s="81">
        <v>117</v>
      </c>
      <c r="H78" s="81">
        <f>G78</f>
        <v>117</v>
      </c>
      <c r="I78" s="99" t="s">
        <v>70</v>
      </c>
      <c r="J78" s="80" t="s">
        <v>1346</v>
      </c>
      <c r="K78" s="78" t="s">
        <v>733</v>
      </c>
      <c r="L78" s="80" t="s">
        <v>1480</v>
      </c>
      <c r="M78" s="165" t="s">
        <v>1096</v>
      </c>
      <c r="N78" s="120"/>
    </row>
    <row r="79" spans="1:14" s="112" customFormat="1" ht="30" customHeight="1">
      <c r="A79" s="80">
        <f t="shared" si="1"/>
        <v>76</v>
      </c>
      <c r="B79" s="126" t="s">
        <v>75</v>
      </c>
      <c r="C79" s="125" t="s">
        <v>75</v>
      </c>
      <c r="D79" s="80" t="s">
        <v>1092</v>
      </c>
      <c r="E79" s="98" t="s">
        <v>1097</v>
      </c>
      <c r="F79" s="80" t="s">
        <v>694</v>
      </c>
      <c r="G79" s="81">
        <v>256</v>
      </c>
      <c r="H79" s="81">
        <f>G79</f>
        <v>256</v>
      </c>
      <c r="I79" s="99" t="s">
        <v>70</v>
      </c>
      <c r="J79" s="80" t="s">
        <v>1346</v>
      </c>
      <c r="K79" s="78" t="s">
        <v>733</v>
      </c>
      <c r="L79" s="80" t="s">
        <v>1480</v>
      </c>
      <c r="M79" s="165" t="s">
        <v>983</v>
      </c>
      <c r="N79" s="120"/>
    </row>
    <row r="80" spans="1:14" s="112" customFormat="1" ht="30" customHeight="1">
      <c r="A80" s="80">
        <f t="shared" si="1"/>
        <v>77</v>
      </c>
      <c r="B80" s="78" t="s">
        <v>1649</v>
      </c>
      <c r="C80" s="126" t="s">
        <v>1649</v>
      </c>
      <c r="D80" s="80" t="s">
        <v>996</v>
      </c>
      <c r="E80" s="169" t="s">
        <v>1098</v>
      </c>
      <c r="F80" s="80" t="s">
        <v>708</v>
      </c>
      <c r="G80" s="95">
        <v>100</v>
      </c>
      <c r="H80" s="95">
        <v>100</v>
      </c>
      <c r="I80" s="81" t="s">
        <v>70</v>
      </c>
      <c r="J80" s="80" t="s">
        <v>1346</v>
      </c>
      <c r="K80" s="78" t="s">
        <v>1269</v>
      </c>
      <c r="L80" s="80" t="s">
        <v>998</v>
      </c>
      <c r="M80" s="166" t="s">
        <v>1099</v>
      </c>
      <c r="N80" s="120"/>
    </row>
    <row r="81" spans="1:14" s="112" customFormat="1" ht="30" customHeight="1">
      <c r="A81" s="80">
        <f t="shared" si="1"/>
        <v>78</v>
      </c>
      <c r="B81" s="78" t="s">
        <v>1649</v>
      </c>
      <c r="C81" s="78" t="s">
        <v>1649</v>
      </c>
      <c r="D81" s="80" t="s">
        <v>1100</v>
      </c>
      <c r="E81" s="98" t="s">
        <v>1101</v>
      </c>
      <c r="F81" s="80" t="s">
        <v>1369</v>
      </c>
      <c r="G81" s="81">
        <v>700</v>
      </c>
      <c r="H81" s="81">
        <v>500</v>
      </c>
      <c r="I81" s="99" t="s">
        <v>1267</v>
      </c>
      <c r="J81" s="127" t="s">
        <v>1268</v>
      </c>
      <c r="K81" s="78" t="s">
        <v>773</v>
      </c>
      <c r="L81" s="80" t="s">
        <v>1480</v>
      </c>
      <c r="M81" s="165" t="s">
        <v>1083</v>
      </c>
      <c r="N81" s="120"/>
    </row>
    <row r="82" spans="1:14" s="112" customFormat="1" ht="48.75" customHeight="1">
      <c r="A82" s="80">
        <f t="shared" si="1"/>
        <v>79</v>
      </c>
      <c r="B82" s="78" t="s">
        <v>81</v>
      </c>
      <c r="C82" s="78" t="s">
        <v>81</v>
      </c>
      <c r="D82" s="94" t="s">
        <v>1102</v>
      </c>
      <c r="E82" s="94" t="s">
        <v>1103</v>
      </c>
      <c r="F82" s="80" t="s">
        <v>708</v>
      </c>
      <c r="G82" s="81">
        <v>90</v>
      </c>
      <c r="H82" s="103">
        <v>90</v>
      </c>
      <c r="I82" s="99" t="s">
        <v>70</v>
      </c>
      <c r="J82" s="80" t="s">
        <v>1268</v>
      </c>
      <c r="K82" s="78" t="s">
        <v>1269</v>
      </c>
      <c r="L82" s="98" t="s">
        <v>1478</v>
      </c>
      <c r="M82" s="118" t="s">
        <v>1104</v>
      </c>
      <c r="N82" s="136"/>
    </row>
    <row r="83" spans="1:14" s="112" customFormat="1" ht="51.75" customHeight="1">
      <c r="A83" s="80">
        <f t="shared" si="1"/>
        <v>80</v>
      </c>
      <c r="B83" s="78" t="s">
        <v>81</v>
      </c>
      <c r="C83" s="78" t="s">
        <v>81</v>
      </c>
      <c r="D83" s="80" t="s">
        <v>1100</v>
      </c>
      <c r="E83" s="98" t="s">
        <v>1105</v>
      </c>
      <c r="F83" s="80" t="s">
        <v>1369</v>
      </c>
      <c r="G83" s="81">
        <v>200</v>
      </c>
      <c r="H83" s="81">
        <v>70</v>
      </c>
      <c r="I83" s="99" t="s">
        <v>70</v>
      </c>
      <c r="J83" s="127" t="s">
        <v>1268</v>
      </c>
      <c r="K83" s="78" t="s">
        <v>773</v>
      </c>
      <c r="L83" s="80" t="s">
        <v>1480</v>
      </c>
      <c r="M83" s="165" t="s">
        <v>594</v>
      </c>
      <c r="N83" s="136"/>
    </row>
    <row r="84" spans="1:14" s="112" customFormat="1" ht="51.75" customHeight="1">
      <c r="A84" s="80">
        <f t="shared" si="1"/>
        <v>81</v>
      </c>
      <c r="B84" s="78" t="s">
        <v>81</v>
      </c>
      <c r="C84" s="78" t="s">
        <v>81</v>
      </c>
      <c r="D84" s="80" t="s">
        <v>1100</v>
      </c>
      <c r="E84" s="98" t="s">
        <v>1106</v>
      </c>
      <c r="F84" s="80" t="s">
        <v>1369</v>
      </c>
      <c r="G84" s="81">
        <v>370</v>
      </c>
      <c r="H84" s="81">
        <v>80</v>
      </c>
      <c r="I84" s="99" t="s">
        <v>70</v>
      </c>
      <c r="J84" s="127" t="s">
        <v>1268</v>
      </c>
      <c r="K84" s="78" t="s">
        <v>773</v>
      </c>
      <c r="L84" s="80" t="s">
        <v>1480</v>
      </c>
      <c r="M84" s="165" t="s">
        <v>595</v>
      </c>
      <c r="N84" s="136"/>
    </row>
    <row r="85" spans="1:14" s="112" customFormat="1" ht="51.75" customHeight="1">
      <c r="A85" s="80">
        <f t="shared" si="1"/>
        <v>82</v>
      </c>
      <c r="B85" s="78" t="s">
        <v>81</v>
      </c>
      <c r="C85" s="78" t="s">
        <v>81</v>
      </c>
      <c r="D85" s="80" t="s">
        <v>1100</v>
      </c>
      <c r="E85" s="98" t="s">
        <v>1107</v>
      </c>
      <c r="F85" s="80" t="s">
        <v>1369</v>
      </c>
      <c r="G85" s="81">
        <v>2000</v>
      </c>
      <c r="H85" s="81">
        <v>600</v>
      </c>
      <c r="I85" s="99" t="s">
        <v>70</v>
      </c>
      <c r="J85" s="127" t="s">
        <v>1268</v>
      </c>
      <c r="K85" s="78" t="s">
        <v>773</v>
      </c>
      <c r="L85" s="80" t="s">
        <v>1480</v>
      </c>
      <c r="M85" s="165" t="s">
        <v>596</v>
      </c>
      <c r="N85" s="136"/>
    </row>
    <row r="86" spans="1:14" s="112" customFormat="1" ht="51.75" customHeight="1">
      <c r="A86" s="80">
        <f t="shared" si="1"/>
        <v>83</v>
      </c>
      <c r="B86" s="78" t="s">
        <v>81</v>
      </c>
      <c r="C86" s="78" t="s">
        <v>81</v>
      </c>
      <c r="D86" s="80" t="s">
        <v>1100</v>
      </c>
      <c r="E86" s="98" t="s">
        <v>1108</v>
      </c>
      <c r="F86" s="80" t="s">
        <v>949</v>
      </c>
      <c r="G86" s="81">
        <v>720</v>
      </c>
      <c r="H86" s="81">
        <v>151</v>
      </c>
      <c r="I86" s="99" t="s">
        <v>70</v>
      </c>
      <c r="J86" s="127" t="s">
        <v>1268</v>
      </c>
      <c r="K86" s="78" t="s">
        <v>773</v>
      </c>
      <c r="L86" s="80" t="s">
        <v>1480</v>
      </c>
      <c r="M86" s="165" t="s">
        <v>597</v>
      </c>
      <c r="N86" s="136"/>
    </row>
    <row r="87" spans="1:14" s="251" customFormat="1" ht="51.75" customHeight="1">
      <c r="A87" s="80">
        <f t="shared" si="1"/>
        <v>84</v>
      </c>
      <c r="B87" s="125" t="s">
        <v>74</v>
      </c>
      <c r="C87" s="125"/>
      <c r="D87" s="94" t="s">
        <v>1109</v>
      </c>
      <c r="E87" s="168" t="s">
        <v>1110</v>
      </c>
      <c r="F87" s="78" t="s">
        <v>949</v>
      </c>
      <c r="G87" s="81">
        <v>62498</v>
      </c>
      <c r="H87" s="81">
        <v>5000</v>
      </c>
      <c r="I87" s="99" t="s">
        <v>70</v>
      </c>
      <c r="J87" s="78" t="s">
        <v>1346</v>
      </c>
      <c r="K87" s="78" t="s">
        <v>773</v>
      </c>
      <c r="L87" s="98" t="s">
        <v>1480</v>
      </c>
      <c r="M87" s="78"/>
      <c r="N87" s="136"/>
    </row>
    <row r="88" spans="1:14" s="112" customFormat="1" ht="51.75" customHeight="1">
      <c r="A88" s="80">
        <f t="shared" si="1"/>
        <v>85</v>
      </c>
      <c r="B88" s="125" t="s">
        <v>81</v>
      </c>
      <c r="C88" s="125" t="s">
        <v>81</v>
      </c>
      <c r="D88" s="80" t="s">
        <v>1111</v>
      </c>
      <c r="E88" s="168" t="s">
        <v>1320</v>
      </c>
      <c r="F88" s="78" t="s">
        <v>949</v>
      </c>
      <c r="G88" s="81">
        <v>3721</v>
      </c>
      <c r="H88" s="81">
        <v>500</v>
      </c>
      <c r="I88" s="99" t="s">
        <v>70</v>
      </c>
      <c r="J88" s="78" t="s">
        <v>73</v>
      </c>
      <c r="K88" s="78" t="s">
        <v>773</v>
      </c>
      <c r="L88" s="80" t="s">
        <v>1480</v>
      </c>
      <c r="M88" s="165" t="s">
        <v>598</v>
      </c>
      <c r="N88" s="136"/>
    </row>
    <row r="89" spans="1:14" s="112" customFormat="1" ht="51.75" customHeight="1">
      <c r="A89" s="80">
        <f t="shared" si="1"/>
        <v>86</v>
      </c>
      <c r="B89" s="125" t="s">
        <v>81</v>
      </c>
      <c r="C89" s="125" t="s">
        <v>1284</v>
      </c>
      <c r="D89" s="80" t="s">
        <v>1112</v>
      </c>
      <c r="E89" s="168" t="s">
        <v>1321</v>
      </c>
      <c r="F89" s="78" t="s">
        <v>949</v>
      </c>
      <c r="G89" s="81">
        <v>3829</v>
      </c>
      <c r="H89" s="81">
        <v>500</v>
      </c>
      <c r="I89" s="99" t="s">
        <v>70</v>
      </c>
      <c r="J89" s="78" t="s">
        <v>73</v>
      </c>
      <c r="K89" s="78" t="s">
        <v>773</v>
      </c>
      <c r="L89" s="80" t="s">
        <v>1480</v>
      </c>
      <c r="M89" s="165" t="s">
        <v>599</v>
      </c>
      <c r="N89" s="136"/>
    </row>
    <row r="90" spans="1:14" s="112" customFormat="1" ht="51.75" customHeight="1">
      <c r="A90" s="80">
        <f t="shared" si="1"/>
        <v>87</v>
      </c>
      <c r="B90" s="125" t="s">
        <v>81</v>
      </c>
      <c r="C90" s="125" t="s">
        <v>1254</v>
      </c>
      <c r="D90" s="80" t="s">
        <v>1113</v>
      </c>
      <c r="E90" s="205" t="s">
        <v>1114</v>
      </c>
      <c r="F90" s="80" t="s">
        <v>1369</v>
      </c>
      <c r="G90" s="190">
        <v>3792</v>
      </c>
      <c r="H90" s="190">
        <v>200</v>
      </c>
      <c r="I90" s="99" t="s">
        <v>70</v>
      </c>
      <c r="J90" s="206" t="s">
        <v>714</v>
      </c>
      <c r="K90" s="78" t="s">
        <v>773</v>
      </c>
      <c r="L90" s="80" t="s">
        <v>1480</v>
      </c>
      <c r="M90" s="165" t="s">
        <v>600</v>
      </c>
      <c r="N90" s="136"/>
    </row>
    <row r="91" spans="1:14" s="112" customFormat="1" ht="51.75" customHeight="1">
      <c r="A91" s="80">
        <f t="shared" si="1"/>
        <v>88</v>
      </c>
      <c r="B91" s="125" t="s">
        <v>1591</v>
      </c>
      <c r="C91" s="125"/>
      <c r="D91" s="94" t="s">
        <v>996</v>
      </c>
      <c r="E91" s="205" t="s">
        <v>601</v>
      </c>
      <c r="F91" s="80"/>
      <c r="G91" s="190">
        <v>13</v>
      </c>
      <c r="H91" s="190">
        <v>13</v>
      </c>
      <c r="I91" s="99" t="s">
        <v>70</v>
      </c>
      <c r="J91" s="80" t="s">
        <v>1346</v>
      </c>
      <c r="K91" s="78" t="s">
        <v>1269</v>
      </c>
      <c r="L91" s="98" t="s">
        <v>998</v>
      </c>
      <c r="M91" s="165" t="s">
        <v>1115</v>
      </c>
      <c r="N91" s="136"/>
    </row>
    <row r="92" spans="1:14" s="112" customFormat="1" ht="51.75" customHeight="1">
      <c r="A92" s="80">
        <f t="shared" si="1"/>
        <v>89</v>
      </c>
      <c r="B92" s="125" t="s">
        <v>1591</v>
      </c>
      <c r="C92" s="125"/>
      <c r="D92" s="94" t="s">
        <v>996</v>
      </c>
      <c r="E92" s="205" t="s">
        <v>602</v>
      </c>
      <c r="F92" s="80"/>
      <c r="G92" s="190">
        <v>54</v>
      </c>
      <c r="H92" s="190">
        <v>54</v>
      </c>
      <c r="I92" s="99" t="s">
        <v>70</v>
      </c>
      <c r="J92" s="80" t="s">
        <v>1346</v>
      </c>
      <c r="K92" s="78" t="s">
        <v>1269</v>
      </c>
      <c r="L92" s="98" t="s">
        <v>998</v>
      </c>
      <c r="M92" s="165" t="s">
        <v>1115</v>
      </c>
      <c r="N92" s="136"/>
    </row>
    <row r="93" spans="1:14" s="112" customFormat="1" ht="51.75" customHeight="1">
      <c r="A93" s="80">
        <f t="shared" si="1"/>
        <v>90</v>
      </c>
      <c r="B93" s="125" t="s">
        <v>1591</v>
      </c>
      <c r="C93" s="125"/>
      <c r="D93" s="94" t="s">
        <v>996</v>
      </c>
      <c r="E93" s="205" t="s">
        <v>603</v>
      </c>
      <c r="F93" s="80"/>
      <c r="G93" s="190">
        <v>11</v>
      </c>
      <c r="H93" s="190">
        <v>11</v>
      </c>
      <c r="I93" s="99" t="s">
        <v>70</v>
      </c>
      <c r="J93" s="80" t="s">
        <v>1346</v>
      </c>
      <c r="K93" s="78" t="s">
        <v>1269</v>
      </c>
      <c r="L93" s="98" t="s">
        <v>998</v>
      </c>
      <c r="M93" s="165" t="s">
        <v>1116</v>
      </c>
      <c r="N93" s="136"/>
    </row>
    <row r="94" spans="1:14" s="112" customFormat="1" ht="36" customHeight="1">
      <c r="A94" s="80">
        <f t="shared" si="1"/>
        <v>91</v>
      </c>
      <c r="B94" s="125" t="s">
        <v>1591</v>
      </c>
      <c r="C94" s="125"/>
      <c r="D94" s="94" t="s">
        <v>996</v>
      </c>
      <c r="E94" s="205" t="s">
        <v>604</v>
      </c>
      <c r="F94" s="80"/>
      <c r="G94" s="190">
        <v>3</v>
      </c>
      <c r="H94" s="190">
        <v>3</v>
      </c>
      <c r="I94" s="99" t="s">
        <v>70</v>
      </c>
      <c r="J94" s="80" t="s">
        <v>1346</v>
      </c>
      <c r="K94" s="78" t="s">
        <v>1269</v>
      </c>
      <c r="L94" s="98" t="s">
        <v>998</v>
      </c>
      <c r="M94" s="165" t="s">
        <v>1117</v>
      </c>
      <c r="N94" s="136"/>
    </row>
    <row r="95" spans="1:14" s="112" customFormat="1" ht="36" customHeight="1">
      <c r="A95" s="80">
        <f t="shared" si="1"/>
        <v>92</v>
      </c>
      <c r="B95" s="125" t="s">
        <v>1591</v>
      </c>
      <c r="C95" s="126"/>
      <c r="D95" s="94" t="s">
        <v>996</v>
      </c>
      <c r="E95" s="169" t="s">
        <v>605</v>
      </c>
      <c r="F95" s="80" t="s">
        <v>708</v>
      </c>
      <c r="G95" s="95">
        <v>18</v>
      </c>
      <c r="H95" s="95">
        <v>18</v>
      </c>
      <c r="I95" s="99" t="s">
        <v>70</v>
      </c>
      <c r="J95" s="80" t="s">
        <v>1346</v>
      </c>
      <c r="K95" s="78" t="s">
        <v>1269</v>
      </c>
      <c r="L95" s="98" t="s">
        <v>998</v>
      </c>
      <c r="M95" s="118" t="s">
        <v>1118</v>
      </c>
      <c r="N95" s="136"/>
    </row>
    <row r="96" spans="1:14" s="112" customFormat="1" ht="47.25" customHeight="1">
      <c r="A96" s="80">
        <f t="shared" si="1"/>
        <v>93</v>
      </c>
      <c r="B96" s="126" t="s">
        <v>1591</v>
      </c>
      <c r="C96" s="126"/>
      <c r="D96" s="94" t="s">
        <v>1070</v>
      </c>
      <c r="E96" s="98" t="s">
        <v>1119</v>
      </c>
      <c r="F96" s="80" t="s">
        <v>949</v>
      </c>
      <c r="G96" s="81">
        <v>4310</v>
      </c>
      <c r="H96" s="81">
        <v>933</v>
      </c>
      <c r="I96" s="81" t="s">
        <v>1267</v>
      </c>
      <c r="J96" s="80" t="s">
        <v>73</v>
      </c>
      <c r="K96" s="78" t="s">
        <v>71</v>
      </c>
      <c r="L96" s="98" t="s">
        <v>1297</v>
      </c>
      <c r="M96" s="215" t="s">
        <v>1120</v>
      </c>
      <c r="N96" s="145"/>
    </row>
    <row r="97" spans="1:14" s="112" customFormat="1" ht="30" customHeight="1">
      <c r="A97" s="62">
        <f t="shared" si="1"/>
        <v>94</v>
      </c>
      <c r="B97" s="114" t="s">
        <v>1615</v>
      </c>
      <c r="C97" s="114"/>
      <c r="D97" s="61" t="s">
        <v>1070</v>
      </c>
      <c r="E97" s="93" t="s">
        <v>1272</v>
      </c>
      <c r="F97" s="62" t="s">
        <v>949</v>
      </c>
      <c r="G97" s="63">
        <v>1624</v>
      </c>
      <c r="H97" s="63">
        <v>200</v>
      </c>
      <c r="I97" s="63" t="s">
        <v>695</v>
      </c>
      <c r="J97" s="62" t="s">
        <v>73</v>
      </c>
      <c r="K97" s="62" t="s">
        <v>71</v>
      </c>
      <c r="L97" s="93" t="s">
        <v>1297</v>
      </c>
      <c r="M97" s="82" t="s">
        <v>20</v>
      </c>
      <c r="N97" s="120"/>
    </row>
    <row r="98" spans="1:14" s="112" customFormat="1" ht="30" customHeight="1">
      <c r="A98" s="62">
        <f t="shared" si="1"/>
        <v>95</v>
      </c>
      <c r="B98" s="114" t="s">
        <v>1615</v>
      </c>
      <c r="C98" s="114"/>
      <c r="D98" s="61" t="s">
        <v>1070</v>
      </c>
      <c r="E98" s="93" t="s">
        <v>1273</v>
      </c>
      <c r="F98" s="62" t="s">
        <v>949</v>
      </c>
      <c r="G98" s="63">
        <v>189</v>
      </c>
      <c r="H98" s="63">
        <v>20</v>
      </c>
      <c r="I98" s="63" t="s">
        <v>695</v>
      </c>
      <c r="J98" s="62" t="s">
        <v>73</v>
      </c>
      <c r="K98" s="62" t="s">
        <v>71</v>
      </c>
      <c r="L98" s="93" t="s">
        <v>1297</v>
      </c>
      <c r="M98" s="82" t="s">
        <v>20</v>
      </c>
      <c r="N98" s="120"/>
    </row>
    <row r="99" spans="1:14" s="112" customFormat="1" ht="30" customHeight="1">
      <c r="A99" s="62">
        <f t="shared" si="1"/>
        <v>96</v>
      </c>
      <c r="B99" s="114" t="s">
        <v>1615</v>
      </c>
      <c r="C99" s="114"/>
      <c r="D99" s="61" t="s">
        <v>1070</v>
      </c>
      <c r="E99" s="93" t="s">
        <v>1121</v>
      </c>
      <c r="F99" s="62" t="s">
        <v>952</v>
      </c>
      <c r="G99" s="63">
        <v>272</v>
      </c>
      <c r="H99" s="63">
        <v>20</v>
      </c>
      <c r="I99" s="63" t="s">
        <v>695</v>
      </c>
      <c r="J99" s="62" t="s">
        <v>73</v>
      </c>
      <c r="K99" s="62" t="s">
        <v>71</v>
      </c>
      <c r="L99" s="93" t="s">
        <v>1297</v>
      </c>
      <c r="M99" s="82" t="s">
        <v>20</v>
      </c>
      <c r="N99" s="120"/>
    </row>
    <row r="100" spans="1:14" s="112" customFormat="1" ht="30" customHeight="1">
      <c r="A100" s="62">
        <f t="shared" si="1"/>
        <v>97</v>
      </c>
      <c r="B100" s="114" t="s">
        <v>1615</v>
      </c>
      <c r="C100" s="114"/>
      <c r="D100" s="61" t="s">
        <v>1070</v>
      </c>
      <c r="E100" s="93" t="s">
        <v>1274</v>
      </c>
      <c r="F100" s="62" t="s">
        <v>949</v>
      </c>
      <c r="G100" s="63">
        <v>69</v>
      </c>
      <c r="H100" s="63">
        <v>10</v>
      </c>
      <c r="I100" s="63" t="s">
        <v>695</v>
      </c>
      <c r="J100" s="62" t="s">
        <v>73</v>
      </c>
      <c r="K100" s="62" t="s">
        <v>71</v>
      </c>
      <c r="L100" s="93" t="s">
        <v>1297</v>
      </c>
      <c r="M100" s="82" t="s">
        <v>20</v>
      </c>
      <c r="N100" s="120"/>
    </row>
    <row r="101" spans="1:14" s="112" customFormat="1" ht="30" customHeight="1">
      <c r="A101" s="62">
        <f t="shared" si="1"/>
        <v>98</v>
      </c>
      <c r="B101" s="114" t="s">
        <v>1615</v>
      </c>
      <c r="C101" s="114"/>
      <c r="D101" s="61" t="s">
        <v>1070</v>
      </c>
      <c r="E101" s="93" t="s">
        <v>1275</v>
      </c>
      <c r="F101" s="62" t="s">
        <v>949</v>
      </c>
      <c r="G101" s="63">
        <v>259</v>
      </c>
      <c r="H101" s="63">
        <v>20</v>
      </c>
      <c r="I101" s="63" t="s">
        <v>695</v>
      </c>
      <c r="J101" s="62" t="s">
        <v>73</v>
      </c>
      <c r="K101" s="62" t="s">
        <v>71</v>
      </c>
      <c r="L101" s="93" t="s">
        <v>1297</v>
      </c>
      <c r="M101" s="82" t="s">
        <v>20</v>
      </c>
      <c r="N101" s="120"/>
    </row>
    <row r="102" spans="1:14" s="112" customFormat="1" ht="30" customHeight="1">
      <c r="A102" s="62">
        <f t="shared" si="1"/>
        <v>99</v>
      </c>
      <c r="B102" s="114" t="s">
        <v>1615</v>
      </c>
      <c r="C102" s="114"/>
      <c r="D102" s="61" t="s">
        <v>1070</v>
      </c>
      <c r="E102" s="93" t="s">
        <v>1276</v>
      </c>
      <c r="F102" s="62" t="s">
        <v>949</v>
      </c>
      <c r="G102" s="63">
        <v>60</v>
      </c>
      <c r="H102" s="63">
        <v>5</v>
      </c>
      <c r="I102" s="63" t="s">
        <v>695</v>
      </c>
      <c r="J102" s="62" t="s">
        <v>73</v>
      </c>
      <c r="K102" s="62" t="s">
        <v>71</v>
      </c>
      <c r="L102" s="93" t="s">
        <v>1297</v>
      </c>
      <c r="M102" s="82" t="s">
        <v>20</v>
      </c>
      <c r="N102" s="120"/>
    </row>
    <row r="103" spans="1:14" s="112" customFormat="1" ht="30" customHeight="1">
      <c r="A103" s="62">
        <f t="shared" si="1"/>
        <v>100</v>
      </c>
      <c r="B103" s="114" t="s">
        <v>1615</v>
      </c>
      <c r="C103" s="114"/>
      <c r="D103" s="61" t="s">
        <v>973</v>
      </c>
      <c r="E103" s="93" t="s">
        <v>1122</v>
      </c>
      <c r="F103" s="62" t="s">
        <v>952</v>
      </c>
      <c r="G103" s="63">
        <v>360</v>
      </c>
      <c r="H103" s="63">
        <v>50</v>
      </c>
      <c r="I103" s="63" t="s">
        <v>695</v>
      </c>
      <c r="J103" s="62" t="s">
        <v>975</v>
      </c>
      <c r="K103" s="62" t="s">
        <v>71</v>
      </c>
      <c r="L103" s="93" t="s">
        <v>1297</v>
      </c>
      <c r="M103" s="82" t="s">
        <v>20</v>
      </c>
      <c r="N103" s="120"/>
    </row>
    <row r="104" spans="1:14" s="112" customFormat="1" ht="30" customHeight="1">
      <c r="A104" s="62">
        <f t="shared" si="1"/>
        <v>101</v>
      </c>
      <c r="B104" s="114" t="s">
        <v>1615</v>
      </c>
      <c r="C104" s="114"/>
      <c r="D104" s="93" t="s">
        <v>973</v>
      </c>
      <c r="E104" s="93" t="s">
        <v>1123</v>
      </c>
      <c r="F104" s="62" t="s">
        <v>949</v>
      </c>
      <c r="G104" s="63">
        <v>232</v>
      </c>
      <c r="H104" s="63">
        <v>30</v>
      </c>
      <c r="I104" s="82" t="s">
        <v>695</v>
      </c>
      <c r="J104" s="63" t="s">
        <v>975</v>
      </c>
      <c r="K104" s="62" t="s">
        <v>71</v>
      </c>
      <c r="L104" s="61" t="s">
        <v>1297</v>
      </c>
      <c r="M104" s="82" t="s">
        <v>20</v>
      </c>
      <c r="N104" s="120"/>
    </row>
    <row r="105" spans="1:14" ht="30" customHeight="1">
      <c r="A105" s="80">
        <f t="shared" si="1"/>
        <v>102</v>
      </c>
      <c r="B105" s="78" t="s">
        <v>1615</v>
      </c>
      <c r="C105" s="78"/>
      <c r="D105" s="94" t="s">
        <v>1053</v>
      </c>
      <c r="E105" s="135" t="s">
        <v>1054</v>
      </c>
      <c r="F105" s="80" t="s">
        <v>708</v>
      </c>
      <c r="G105" s="99">
        <v>13</v>
      </c>
      <c r="H105" s="99">
        <v>13</v>
      </c>
      <c r="I105" s="80" t="s">
        <v>734</v>
      </c>
      <c r="J105" s="80" t="s">
        <v>1055</v>
      </c>
      <c r="K105" s="80" t="s">
        <v>1056</v>
      </c>
      <c r="L105" s="265" t="s">
        <v>1057</v>
      </c>
      <c r="M105" s="118" t="s">
        <v>103</v>
      </c>
      <c r="N105" s="145"/>
    </row>
    <row r="106" spans="1:14" s="112" customFormat="1" ht="30" customHeight="1">
      <c r="A106" s="8">
        <f>A105+1</f>
        <v>103</v>
      </c>
      <c r="B106" s="12" t="s">
        <v>1271</v>
      </c>
      <c r="C106" s="12"/>
      <c r="D106" s="24" t="s">
        <v>1129</v>
      </c>
      <c r="E106" s="24" t="s">
        <v>1130</v>
      </c>
      <c r="F106" s="13" t="s">
        <v>708</v>
      </c>
      <c r="G106" s="28">
        <v>38</v>
      </c>
      <c r="H106" s="28">
        <v>38</v>
      </c>
      <c r="I106" s="21" t="s">
        <v>70</v>
      </c>
      <c r="J106" s="13" t="s">
        <v>682</v>
      </c>
      <c r="K106" s="15" t="s">
        <v>1269</v>
      </c>
      <c r="L106" s="90" t="s">
        <v>1475</v>
      </c>
      <c r="M106" s="167"/>
      <c r="N106" s="120"/>
    </row>
    <row r="107" spans="1:14" s="112" customFormat="1" ht="30" customHeight="1">
      <c r="A107" s="8">
        <f t="shared" si="1"/>
        <v>104</v>
      </c>
      <c r="B107" s="12" t="s">
        <v>1271</v>
      </c>
      <c r="C107" s="12"/>
      <c r="D107" s="7" t="s">
        <v>1131</v>
      </c>
      <c r="E107" s="25" t="s">
        <v>1132</v>
      </c>
      <c r="F107" s="13" t="s">
        <v>106</v>
      </c>
      <c r="G107" s="21">
        <v>950</v>
      </c>
      <c r="H107" s="29">
        <v>20</v>
      </c>
      <c r="I107" s="21" t="s">
        <v>674</v>
      </c>
      <c r="J107" s="13" t="s">
        <v>1346</v>
      </c>
      <c r="K107" s="15" t="s">
        <v>71</v>
      </c>
      <c r="L107" s="90" t="s">
        <v>1501</v>
      </c>
      <c r="M107" s="167"/>
      <c r="N107" s="120"/>
    </row>
    <row r="108" spans="1:14" s="112" customFormat="1" ht="30" customHeight="1">
      <c r="A108" s="8">
        <f t="shared" si="1"/>
        <v>105</v>
      </c>
      <c r="B108" s="12" t="s">
        <v>1271</v>
      </c>
      <c r="C108" s="12"/>
      <c r="D108" s="7" t="s">
        <v>1102</v>
      </c>
      <c r="E108" s="70" t="s">
        <v>1133</v>
      </c>
      <c r="F108" s="13" t="s">
        <v>708</v>
      </c>
      <c r="G108" s="14">
        <v>346</v>
      </c>
      <c r="H108" s="14">
        <v>346</v>
      </c>
      <c r="I108" s="21" t="s">
        <v>70</v>
      </c>
      <c r="J108" s="13" t="s">
        <v>1268</v>
      </c>
      <c r="K108" s="15" t="s">
        <v>1269</v>
      </c>
      <c r="L108" s="90" t="s">
        <v>998</v>
      </c>
      <c r="M108" s="19"/>
      <c r="N108" s="120"/>
    </row>
    <row r="109" spans="1:14" s="112" customFormat="1" ht="30" customHeight="1">
      <c r="A109" s="264">
        <f t="shared" si="1"/>
        <v>106</v>
      </c>
      <c r="B109" s="270" t="s">
        <v>74</v>
      </c>
      <c r="C109" s="270" t="s">
        <v>1271</v>
      </c>
      <c r="D109" s="7" t="s">
        <v>21</v>
      </c>
      <c r="E109" s="70" t="s">
        <v>23</v>
      </c>
      <c r="F109" s="13" t="s">
        <v>24</v>
      </c>
      <c r="G109" s="14">
        <v>62498</v>
      </c>
      <c r="H109" s="14">
        <v>5000</v>
      </c>
      <c r="I109" s="21" t="s">
        <v>25</v>
      </c>
      <c r="J109" s="12" t="s">
        <v>26</v>
      </c>
      <c r="K109" s="12" t="s">
        <v>27</v>
      </c>
      <c r="L109" s="8" t="s">
        <v>28</v>
      </c>
      <c r="M109" s="19"/>
      <c r="N109" s="120"/>
    </row>
    <row r="110" spans="1:13" ht="30" customHeight="1">
      <c r="A110" s="8">
        <f t="shared" si="1"/>
        <v>107</v>
      </c>
      <c r="B110" s="23" t="s">
        <v>22</v>
      </c>
      <c r="C110" s="23"/>
      <c r="D110" s="7" t="s">
        <v>1070</v>
      </c>
      <c r="E110" s="16" t="s">
        <v>1124</v>
      </c>
      <c r="F110" s="8" t="s">
        <v>772</v>
      </c>
      <c r="G110" s="18">
        <v>7053</v>
      </c>
      <c r="H110" s="18">
        <v>20</v>
      </c>
      <c r="I110" s="10" t="s">
        <v>1267</v>
      </c>
      <c r="J110" s="8" t="s">
        <v>73</v>
      </c>
      <c r="K110" s="12" t="s">
        <v>733</v>
      </c>
      <c r="L110" s="16" t="s">
        <v>1480</v>
      </c>
      <c r="M110" s="12"/>
    </row>
    <row r="111" spans="1:13" ht="30" customHeight="1">
      <c r="A111" s="8">
        <f t="shared" si="1"/>
        <v>108</v>
      </c>
      <c r="B111" s="23" t="s">
        <v>22</v>
      </c>
      <c r="C111" s="23"/>
      <c r="D111" s="7" t="s">
        <v>1070</v>
      </c>
      <c r="E111" s="16" t="s">
        <v>1125</v>
      </c>
      <c r="F111" s="8" t="s">
        <v>986</v>
      </c>
      <c r="G111" s="18">
        <v>1162</v>
      </c>
      <c r="H111" s="18">
        <v>10</v>
      </c>
      <c r="I111" s="10" t="s">
        <v>1267</v>
      </c>
      <c r="J111" s="8" t="s">
        <v>73</v>
      </c>
      <c r="K111" s="12" t="s">
        <v>733</v>
      </c>
      <c r="L111" s="16" t="s">
        <v>1480</v>
      </c>
      <c r="M111" s="12"/>
    </row>
    <row r="112" spans="1:13" ht="30" customHeight="1">
      <c r="A112" s="8">
        <f t="shared" si="1"/>
        <v>109</v>
      </c>
      <c r="B112" s="23" t="s">
        <v>22</v>
      </c>
      <c r="C112" s="23"/>
      <c r="D112" s="7" t="s">
        <v>1070</v>
      </c>
      <c r="E112" s="16" t="s">
        <v>1126</v>
      </c>
      <c r="F112" s="8" t="s">
        <v>986</v>
      </c>
      <c r="G112" s="18">
        <v>2363</v>
      </c>
      <c r="H112" s="18">
        <v>10</v>
      </c>
      <c r="I112" s="10" t="s">
        <v>1267</v>
      </c>
      <c r="J112" s="8" t="s">
        <v>73</v>
      </c>
      <c r="K112" s="12" t="s">
        <v>733</v>
      </c>
      <c r="L112" s="16" t="s">
        <v>1480</v>
      </c>
      <c r="M112" s="12"/>
    </row>
    <row r="113" spans="1:13" ht="30" customHeight="1">
      <c r="A113" s="8">
        <f t="shared" si="1"/>
        <v>110</v>
      </c>
      <c r="B113" s="23" t="s">
        <v>22</v>
      </c>
      <c r="C113" s="23"/>
      <c r="D113" s="7" t="s">
        <v>1070</v>
      </c>
      <c r="E113" s="16" t="s">
        <v>1127</v>
      </c>
      <c r="F113" s="8" t="s">
        <v>694</v>
      </c>
      <c r="G113" s="18">
        <v>1309</v>
      </c>
      <c r="H113" s="18">
        <v>10</v>
      </c>
      <c r="I113" s="10" t="s">
        <v>1267</v>
      </c>
      <c r="J113" s="8" t="s">
        <v>73</v>
      </c>
      <c r="K113" s="12" t="s">
        <v>733</v>
      </c>
      <c r="L113" s="16" t="s">
        <v>1480</v>
      </c>
      <c r="M113" s="12"/>
    </row>
    <row r="114" spans="1:13" ht="30" customHeight="1">
      <c r="A114" s="8">
        <f t="shared" si="1"/>
        <v>111</v>
      </c>
      <c r="B114" s="23" t="s">
        <v>22</v>
      </c>
      <c r="C114" s="23"/>
      <c r="D114" s="7" t="s">
        <v>1070</v>
      </c>
      <c r="E114" s="16" t="s">
        <v>1128</v>
      </c>
      <c r="F114" s="8" t="s">
        <v>699</v>
      </c>
      <c r="G114" s="18">
        <v>694</v>
      </c>
      <c r="H114" s="18">
        <v>10</v>
      </c>
      <c r="I114" s="10" t="s">
        <v>1267</v>
      </c>
      <c r="J114" s="8" t="s">
        <v>73</v>
      </c>
      <c r="K114" s="12" t="s">
        <v>733</v>
      </c>
      <c r="L114" s="16" t="s">
        <v>1480</v>
      </c>
      <c r="M114" s="12"/>
    </row>
    <row r="115" spans="1:14" s="112" customFormat="1" ht="30" customHeight="1">
      <c r="A115" s="8">
        <f t="shared" si="1"/>
        <v>112</v>
      </c>
      <c r="B115" s="68" t="s">
        <v>64</v>
      </c>
      <c r="C115" s="68"/>
      <c r="D115" s="71" t="s">
        <v>1134</v>
      </c>
      <c r="E115" s="72" t="s">
        <v>1135</v>
      </c>
      <c r="F115" s="73" t="s">
        <v>708</v>
      </c>
      <c r="G115" s="74">
        <v>1780</v>
      </c>
      <c r="H115" s="74">
        <v>10</v>
      </c>
      <c r="I115" s="75" t="s">
        <v>674</v>
      </c>
      <c r="J115" s="73" t="s">
        <v>714</v>
      </c>
      <c r="K115" s="76" t="s">
        <v>733</v>
      </c>
      <c r="L115" s="129" t="s">
        <v>1136</v>
      </c>
      <c r="M115" s="192"/>
      <c r="N115" s="120"/>
    </row>
    <row r="116" spans="1:14" s="112" customFormat="1" ht="30" customHeight="1">
      <c r="A116" s="8">
        <f t="shared" si="1"/>
        <v>113</v>
      </c>
      <c r="B116" s="68" t="s">
        <v>64</v>
      </c>
      <c r="C116" s="68"/>
      <c r="D116" s="71" t="s">
        <v>1134</v>
      </c>
      <c r="E116" s="72" t="s">
        <v>1137</v>
      </c>
      <c r="F116" s="73" t="s">
        <v>69</v>
      </c>
      <c r="G116" s="74">
        <v>2470</v>
      </c>
      <c r="H116" s="74">
        <v>10</v>
      </c>
      <c r="I116" s="75" t="s">
        <v>674</v>
      </c>
      <c r="J116" s="73" t="s">
        <v>714</v>
      </c>
      <c r="K116" s="76" t="s">
        <v>733</v>
      </c>
      <c r="L116" s="129" t="s">
        <v>1136</v>
      </c>
      <c r="M116" s="192"/>
      <c r="N116" s="120"/>
    </row>
    <row r="117" spans="1:14" s="112" customFormat="1" ht="30" customHeight="1">
      <c r="A117" s="8">
        <f t="shared" si="1"/>
        <v>114</v>
      </c>
      <c r="B117" s="68" t="s">
        <v>64</v>
      </c>
      <c r="C117" s="68"/>
      <c r="D117" s="71" t="s">
        <v>1134</v>
      </c>
      <c r="E117" s="72" t="s">
        <v>1138</v>
      </c>
      <c r="F117" s="73" t="s">
        <v>69</v>
      </c>
      <c r="G117" s="74">
        <v>877</v>
      </c>
      <c r="H117" s="74">
        <v>10</v>
      </c>
      <c r="I117" s="75" t="s">
        <v>674</v>
      </c>
      <c r="J117" s="73" t="s">
        <v>714</v>
      </c>
      <c r="K117" s="76" t="s">
        <v>733</v>
      </c>
      <c r="L117" s="129" t="s">
        <v>1136</v>
      </c>
      <c r="M117" s="192"/>
      <c r="N117" s="120"/>
    </row>
    <row r="118" spans="1:14" s="112" customFormat="1" ht="30" customHeight="1">
      <c r="A118" s="8">
        <f t="shared" si="1"/>
        <v>115</v>
      </c>
      <c r="B118" s="12" t="s">
        <v>64</v>
      </c>
      <c r="C118" s="68"/>
      <c r="D118" s="24" t="s">
        <v>1129</v>
      </c>
      <c r="E118" s="27" t="s">
        <v>1139</v>
      </c>
      <c r="F118" s="15" t="s">
        <v>69</v>
      </c>
      <c r="G118" s="41">
        <v>78</v>
      </c>
      <c r="H118" s="41">
        <v>78</v>
      </c>
      <c r="I118" s="15" t="s">
        <v>1140</v>
      </c>
      <c r="J118" s="15" t="s">
        <v>682</v>
      </c>
      <c r="K118" s="15" t="s">
        <v>1269</v>
      </c>
      <c r="L118" s="90" t="s">
        <v>1475</v>
      </c>
      <c r="M118" s="26"/>
      <c r="N118" s="120"/>
    </row>
    <row r="119" spans="1:14" s="112" customFormat="1" ht="30" customHeight="1">
      <c r="A119" s="8">
        <f t="shared" si="1"/>
        <v>116</v>
      </c>
      <c r="B119" s="12" t="s">
        <v>917</v>
      </c>
      <c r="C119" s="12"/>
      <c r="D119" s="7" t="s">
        <v>1053</v>
      </c>
      <c r="E119" s="69" t="s">
        <v>1054</v>
      </c>
      <c r="F119" s="8" t="s">
        <v>708</v>
      </c>
      <c r="G119" s="18">
        <v>13</v>
      </c>
      <c r="H119" s="18">
        <v>13</v>
      </c>
      <c r="I119" s="8" t="s">
        <v>734</v>
      </c>
      <c r="J119" s="8" t="s">
        <v>1055</v>
      </c>
      <c r="K119" s="8" t="s">
        <v>1056</v>
      </c>
      <c r="L119" s="128" t="s">
        <v>1057</v>
      </c>
      <c r="M119" s="19"/>
      <c r="N119" s="120"/>
    </row>
    <row r="120" spans="1:14" s="112" customFormat="1" ht="30" customHeight="1">
      <c r="A120" s="8">
        <f t="shared" si="1"/>
        <v>117</v>
      </c>
      <c r="B120" s="12" t="s">
        <v>917</v>
      </c>
      <c r="C120" s="12"/>
      <c r="D120" s="7" t="s">
        <v>1100</v>
      </c>
      <c r="E120" s="16" t="s">
        <v>1141</v>
      </c>
      <c r="F120" s="8" t="s">
        <v>949</v>
      </c>
      <c r="G120" s="10">
        <v>1120</v>
      </c>
      <c r="H120" s="10">
        <v>0</v>
      </c>
      <c r="I120" s="18" t="s">
        <v>1267</v>
      </c>
      <c r="J120" s="20" t="s">
        <v>1268</v>
      </c>
      <c r="K120" s="12" t="s">
        <v>773</v>
      </c>
      <c r="L120" s="16" t="s">
        <v>1480</v>
      </c>
      <c r="M120" s="12"/>
      <c r="N120" s="120"/>
    </row>
    <row r="121" spans="1:14" s="112" customFormat="1" ht="30" customHeight="1">
      <c r="A121" s="8">
        <f t="shared" si="1"/>
        <v>118</v>
      </c>
      <c r="B121" s="23" t="s">
        <v>917</v>
      </c>
      <c r="C121" s="23"/>
      <c r="D121" s="7" t="s">
        <v>1100</v>
      </c>
      <c r="E121" s="45" t="s">
        <v>1142</v>
      </c>
      <c r="F121" s="12" t="s">
        <v>949</v>
      </c>
      <c r="G121" s="10">
        <v>209000</v>
      </c>
      <c r="H121" s="10">
        <v>100</v>
      </c>
      <c r="I121" s="21" t="s">
        <v>1267</v>
      </c>
      <c r="J121" s="12" t="s">
        <v>1268</v>
      </c>
      <c r="K121" s="12" t="s">
        <v>773</v>
      </c>
      <c r="L121" s="16" t="s">
        <v>1480</v>
      </c>
      <c r="M121" s="12"/>
      <c r="N121" s="120"/>
    </row>
    <row r="122" spans="1:14" s="112" customFormat="1" ht="30" customHeight="1">
      <c r="A122" s="80">
        <f t="shared" si="1"/>
        <v>119</v>
      </c>
      <c r="B122" s="249" t="s">
        <v>1652</v>
      </c>
      <c r="C122" s="78" t="s">
        <v>1537</v>
      </c>
      <c r="D122" s="80" t="s">
        <v>1143</v>
      </c>
      <c r="E122" s="124" t="s">
        <v>1144</v>
      </c>
      <c r="F122" s="80" t="s">
        <v>708</v>
      </c>
      <c r="G122" s="95">
        <v>10</v>
      </c>
      <c r="H122" s="95">
        <v>10</v>
      </c>
      <c r="I122" s="81" t="s">
        <v>70</v>
      </c>
      <c r="J122" s="80" t="s">
        <v>1145</v>
      </c>
      <c r="K122" s="78" t="s">
        <v>1269</v>
      </c>
      <c r="L122" s="80" t="s">
        <v>1468</v>
      </c>
      <c r="M122" s="166" t="s">
        <v>1146</v>
      </c>
      <c r="N122" s="120">
        <v>8190000</v>
      </c>
    </row>
    <row r="123" spans="1:14" s="112" customFormat="1" ht="30" customHeight="1">
      <c r="A123" s="80">
        <f t="shared" si="1"/>
        <v>120</v>
      </c>
      <c r="B123" s="249" t="s">
        <v>1652</v>
      </c>
      <c r="C123" s="78" t="s">
        <v>75</v>
      </c>
      <c r="D123" s="80" t="s">
        <v>1147</v>
      </c>
      <c r="E123" s="124" t="s">
        <v>1148</v>
      </c>
      <c r="F123" s="80" t="s">
        <v>708</v>
      </c>
      <c r="G123" s="95">
        <v>9</v>
      </c>
      <c r="H123" s="95">
        <v>9</v>
      </c>
      <c r="I123" s="81" t="s">
        <v>70</v>
      </c>
      <c r="J123" s="80" t="s">
        <v>1145</v>
      </c>
      <c r="K123" s="78" t="s">
        <v>1269</v>
      </c>
      <c r="L123" s="80" t="s">
        <v>1468</v>
      </c>
      <c r="M123" s="166" t="s">
        <v>1149</v>
      </c>
      <c r="N123" s="120"/>
    </row>
    <row r="124" spans="1:14" s="131" customFormat="1" ht="30" customHeight="1">
      <c r="A124" s="80">
        <f t="shared" si="1"/>
        <v>121</v>
      </c>
      <c r="B124" s="249" t="s">
        <v>1652</v>
      </c>
      <c r="C124" s="78" t="s">
        <v>75</v>
      </c>
      <c r="D124" s="80" t="s">
        <v>1150</v>
      </c>
      <c r="E124" s="124" t="s">
        <v>1151</v>
      </c>
      <c r="F124" s="80" t="s">
        <v>608</v>
      </c>
      <c r="G124" s="95">
        <v>92056</v>
      </c>
      <c r="H124" s="95">
        <v>9767</v>
      </c>
      <c r="I124" s="81" t="s">
        <v>1267</v>
      </c>
      <c r="J124" s="80" t="s">
        <v>1268</v>
      </c>
      <c r="K124" s="78" t="s">
        <v>679</v>
      </c>
      <c r="L124" s="80" t="s">
        <v>1152</v>
      </c>
      <c r="M124" s="166" t="s">
        <v>1153</v>
      </c>
      <c r="N124" s="130"/>
    </row>
    <row r="125" spans="1:14" s="112" customFormat="1" ht="30" customHeight="1">
      <c r="A125" s="80">
        <f t="shared" si="1"/>
        <v>122</v>
      </c>
      <c r="B125" s="249" t="s">
        <v>1652</v>
      </c>
      <c r="C125" s="78" t="s">
        <v>1649</v>
      </c>
      <c r="D125" s="80" t="s">
        <v>1145</v>
      </c>
      <c r="E125" s="124" t="s">
        <v>1154</v>
      </c>
      <c r="F125" s="80" t="s">
        <v>708</v>
      </c>
      <c r="G125" s="95">
        <v>181</v>
      </c>
      <c r="H125" s="95">
        <v>181</v>
      </c>
      <c r="I125" s="81" t="s">
        <v>70</v>
      </c>
      <c r="J125" s="80" t="s">
        <v>1145</v>
      </c>
      <c r="K125" s="78" t="s">
        <v>1269</v>
      </c>
      <c r="L125" s="80" t="s">
        <v>1468</v>
      </c>
      <c r="M125" s="166" t="s">
        <v>1155</v>
      </c>
      <c r="N125" s="120"/>
    </row>
    <row r="126" spans="1:14" s="112" customFormat="1" ht="30" customHeight="1">
      <c r="A126" s="80">
        <f t="shared" si="1"/>
        <v>123</v>
      </c>
      <c r="B126" s="249" t="s">
        <v>1652</v>
      </c>
      <c r="C126" s="78" t="s">
        <v>1649</v>
      </c>
      <c r="D126" s="80" t="s">
        <v>1145</v>
      </c>
      <c r="E126" s="124" t="s">
        <v>1156</v>
      </c>
      <c r="F126" s="80"/>
      <c r="G126" s="95">
        <v>4</v>
      </c>
      <c r="H126" s="95">
        <v>4</v>
      </c>
      <c r="I126" s="81" t="s">
        <v>70</v>
      </c>
      <c r="J126" s="80" t="s">
        <v>1157</v>
      </c>
      <c r="K126" s="78" t="s">
        <v>1269</v>
      </c>
      <c r="L126" s="80" t="s">
        <v>1468</v>
      </c>
      <c r="M126" s="166" t="s">
        <v>1158</v>
      </c>
      <c r="N126" s="120"/>
    </row>
    <row r="127" spans="1:14" s="112" customFormat="1" ht="30" customHeight="1">
      <c r="A127" s="80">
        <f t="shared" si="1"/>
        <v>124</v>
      </c>
      <c r="B127" s="249" t="s">
        <v>1652</v>
      </c>
      <c r="C127" s="78" t="s">
        <v>1649</v>
      </c>
      <c r="D127" s="80" t="s">
        <v>1145</v>
      </c>
      <c r="E127" s="124" t="s">
        <v>1159</v>
      </c>
      <c r="F127" s="80"/>
      <c r="G127" s="95">
        <v>30</v>
      </c>
      <c r="H127" s="95">
        <v>30</v>
      </c>
      <c r="I127" s="81" t="s">
        <v>70</v>
      </c>
      <c r="J127" s="80" t="s">
        <v>1157</v>
      </c>
      <c r="K127" s="78" t="s">
        <v>1269</v>
      </c>
      <c r="L127" s="80" t="s">
        <v>1468</v>
      </c>
      <c r="M127" s="166" t="s">
        <v>1160</v>
      </c>
      <c r="N127" s="120"/>
    </row>
    <row r="128" spans="1:14" s="112" customFormat="1" ht="30" customHeight="1">
      <c r="A128" s="80">
        <f t="shared" si="1"/>
        <v>125</v>
      </c>
      <c r="B128" s="249" t="s">
        <v>1652</v>
      </c>
      <c r="C128" s="78" t="s">
        <v>81</v>
      </c>
      <c r="D128" s="80" t="s">
        <v>1161</v>
      </c>
      <c r="E128" s="124" t="s">
        <v>1162</v>
      </c>
      <c r="F128" s="80" t="s">
        <v>608</v>
      </c>
      <c r="G128" s="95">
        <v>49</v>
      </c>
      <c r="H128" s="95">
        <v>49</v>
      </c>
      <c r="I128" s="81" t="s">
        <v>70</v>
      </c>
      <c r="J128" s="80" t="s">
        <v>1163</v>
      </c>
      <c r="K128" s="78" t="s">
        <v>1269</v>
      </c>
      <c r="L128" s="80" t="s">
        <v>1164</v>
      </c>
      <c r="M128" s="166" t="s">
        <v>1165</v>
      </c>
      <c r="N128" s="145"/>
    </row>
    <row r="129" spans="1:14" s="112" customFormat="1" ht="30" customHeight="1">
      <c r="A129" s="80">
        <f t="shared" si="1"/>
        <v>126</v>
      </c>
      <c r="B129" s="249" t="s">
        <v>1652</v>
      </c>
      <c r="C129" s="78" t="s">
        <v>81</v>
      </c>
      <c r="D129" s="80" t="s">
        <v>1476</v>
      </c>
      <c r="E129" s="94" t="s">
        <v>1166</v>
      </c>
      <c r="F129" s="80" t="s">
        <v>69</v>
      </c>
      <c r="G129" s="95">
        <v>126</v>
      </c>
      <c r="H129" s="95">
        <v>1</v>
      </c>
      <c r="I129" s="81" t="s">
        <v>695</v>
      </c>
      <c r="J129" s="80" t="s">
        <v>1476</v>
      </c>
      <c r="K129" s="78" t="s">
        <v>1269</v>
      </c>
      <c r="L129" s="80" t="s">
        <v>1167</v>
      </c>
      <c r="M129" s="166" t="s">
        <v>1168</v>
      </c>
      <c r="N129" s="145"/>
    </row>
    <row r="130" spans="1:14" s="112" customFormat="1" ht="30" customHeight="1">
      <c r="A130" s="80">
        <f>A129+1</f>
        <v>127</v>
      </c>
      <c r="B130" s="249" t="s">
        <v>1652</v>
      </c>
      <c r="C130" s="78" t="s">
        <v>1591</v>
      </c>
      <c r="D130" s="80" t="s">
        <v>1476</v>
      </c>
      <c r="E130" s="94" t="s">
        <v>1169</v>
      </c>
      <c r="F130" s="80" t="s">
        <v>69</v>
      </c>
      <c r="G130" s="95">
        <v>577</v>
      </c>
      <c r="H130" s="95">
        <v>577</v>
      </c>
      <c r="I130" s="81" t="s">
        <v>695</v>
      </c>
      <c r="J130" s="80" t="s">
        <v>1476</v>
      </c>
      <c r="K130" s="78" t="s">
        <v>1269</v>
      </c>
      <c r="L130" s="80" t="s">
        <v>1167</v>
      </c>
      <c r="M130" s="166" t="s">
        <v>1170</v>
      </c>
      <c r="N130" s="145"/>
    </row>
    <row r="131" spans="1:14" s="112" customFormat="1" ht="30" customHeight="1">
      <c r="A131" s="62">
        <f>A130+1</f>
        <v>128</v>
      </c>
      <c r="B131" s="65" t="s">
        <v>1652</v>
      </c>
      <c r="C131" s="82" t="s">
        <v>1591</v>
      </c>
      <c r="D131" s="61" t="s">
        <v>1171</v>
      </c>
      <c r="E131" s="61" t="s">
        <v>1172</v>
      </c>
      <c r="F131" s="62" t="s">
        <v>986</v>
      </c>
      <c r="G131" s="101">
        <v>175</v>
      </c>
      <c r="H131" s="101">
        <v>175</v>
      </c>
      <c r="I131" s="63" t="s">
        <v>70</v>
      </c>
      <c r="J131" s="62" t="s">
        <v>1268</v>
      </c>
      <c r="K131" s="82" t="s">
        <v>733</v>
      </c>
      <c r="L131" s="93" t="s">
        <v>72</v>
      </c>
      <c r="M131" s="144" t="s">
        <v>103</v>
      </c>
      <c r="N131" s="145"/>
    </row>
    <row r="132" spans="1:14" s="112" customFormat="1" ht="30" customHeight="1">
      <c r="A132" s="80">
        <f>A131+1</f>
        <v>129</v>
      </c>
      <c r="B132" s="249" t="s">
        <v>1652</v>
      </c>
      <c r="C132" s="78" t="s">
        <v>1591</v>
      </c>
      <c r="D132" s="80" t="s">
        <v>1173</v>
      </c>
      <c r="E132" s="94" t="s">
        <v>1174</v>
      </c>
      <c r="F132" s="80" t="s">
        <v>608</v>
      </c>
      <c r="G132" s="95">
        <v>432</v>
      </c>
      <c r="H132" s="95">
        <v>432</v>
      </c>
      <c r="I132" s="81" t="s">
        <v>1175</v>
      </c>
      <c r="J132" s="80" t="s">
        <v>1176</v>
      </c>
      <c r="K132" s="78" t="s">
        <v>679</v>
      </c>
      <c r="L132" s="80" t="s">
        <v>1177</v>
      </c>
      <c r="M132" s="165" t="s">
        <v>1178</v>
      </c>
      <c r="N132" s="145"/>
    </row>
    <row r="133" spans="1:14" s="112" customFormat="1" ht="30" customHeight="1">
      <c r="A133" s="80">
        <f>A132+1</f>
        <v>130</v>
      </c>
      <c r="B133" s="249" t="s">
        <v>1652</v>
      </c>
      <c r="C133" s="78" t="s">
        <v>1615</v>
      </c>
      <c r="D133" s="80" t="s">
        <v>1179</v>
      </c>
      <c r="E133" s="94" t="s">
        <v>1180</v>
      </c>
      <c r="F133" s="80" t="s">
        <v>608</v>
      </c>
      <c r="G133" s="95">
        <v>315</v>
      </c>
      <c r="H133" s="95">
        <v>315</v>
      </c>
      <c r="I133" s="81" t="s">
        <v>70</v>
      </c>
      <c r="J133" s="80"/>
      <c r="K133" s="78" t="s">
        <v>733</v>
      </c>
      <c r="L133" s="80" t="s">
        <v>72</v>
      </c>
      <c r="M133" s="165" t="s">
        <v>1181</v>
      </c>
      <c r="N133" s="145"/>
    </row>
    <row r="134" spans="1:13" ht="30" customHeight="1">
      <c r="A134" s="283" t="s">
        <v>1182</v>
      </c>
      <c r="B134" s="283"/>
      <c r="C134" s="39"/>
      <c r="D134" s="283">
        <f>COUNTA(G4:G133)</f>
        <v>130</v>
      </c>
      <c r="E134" s="283"/>
      <c r="F134" s="283"/>
      <c r="G134" s="40">
        <f>SUM(G4:G133)</f>
        <v>638775</v>
      </c>
      <c r="H134" s="40">
        <f>SUM(H4:H133)</f>
        <v>180619</v>
      </c>
      <c r="I134" s="38"/>
      <c r="J134" s="38"/>
      <c r="K134" s="39"/>
      <c r="L134" s="39"/>
      <c r="M134" s="39"/>
    </row>
    <row r="135" ht="27.75" customHeight="1">
      <c r="N135" s="120">
        <f>SUM(N4:N134)</f>
        <v>87572735869</v>
      </c>
    </row>
  </sheetData>
  <mergeCells count="3">
    <mergeCell ref="A134:B134"/>
    <mergeCell ref="D134:F134"/>
    <mergeCell ref="L2:M2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고속철도공단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고철</dc:creator>
  <cp:keywords/>
  <dc:description/>
  <cp:lastModifiedBy>krusers</cp:lastModifiedBy>
  <cp:lastPrinted>2010-09-03T00:44:28Z</cp:lastPrinted>
  <dcterms:created xsi:type="dcterms:W3CDTF">2004-12-08T00:47:17Z</dcterms:created>
  <dcterms:modified xsi:type="dcterms:W3CDTF">2010-09-30T02:53:19Z</dcterms:modified>
  <cp:category/>
  <cp:version/>
  <cp:contentType/>
  <cp:contentStatus/>
</cp:coreProperties>
</file>